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05"/>
  <workbookPr/>
  <xr:revisionPtr revIDLastSave="0" documentId="8_{DBE91CDC-70D2-4234-95BF-14CCBE59FEBD}" xr6:coauthVersionLast="47" xr6:coauthVersionMax="47" xr10:uidLastSave="{00000000-0000-0000-0000-000000000000}"/>
  <bookViews>
    <workbookView xWindow="240" yWindow="105" windowWidth="14805" windowHeight="8010" firstSheet="2" activeTab="2" xr2:uid="{00000000-000D-0000-FFFF-FFFF00000000}"/>
  </bookViews>
  <sheets>
    <sheet name="All settlements" sheetId="1" r:id="rId1"/>
    <sheet name="Allergan" sheetId="3" r:id="rId2"/>
    <sheet name="CVS" sheetId="4" r:id="rId3"/>
    <sheet name="Distributor" sheetId="7" r:id="rId4"/>
    <sheet name="J&amp;J" sheetId="6" r:id="rId5"/>
    <sheet name="Teva" sheetId="2" r:id="rId6"/>
    <sheet name="Walgreens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5" i="1"/>
  <c r="P10" i="1"/>
  <c r="P7" i="1"/>
  <c r="P6" i="1"/>
  <c r="P4" i="1"/>
  <c r="P3" i="1"/>
  <c r="P5" i="1"/>
  <c r="P8" i="1"/>
  <c r="P9" i="1"/>
  <c r="P11" i="1"/>
  <c r="P12" i="1"/>
  <c r="P13" i="1"/>
  <c r="P14" i="1"/>
  <c r="P16" i="1"/>
  <c r="P17" i="1"/>
  <c r="P2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Q2" i="1" l="1"/>
  <c r="R2" i="1"/>
  <c r="Q3" i="1"/>
  <c r="R3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</calcChain>
</file>

<file path=xl/sharedStrings.xml><?xml version="1.0" encoding="utf-8"?>
<sst xmlns="http://schemas.openxmlformats.org/spreadsheetml/2006/main" count="304" uniqueCount="69">
  <si>
    <t>Town</t>
  </si>
  <si>
    <t>County</t>
  </si>
  <si>
    <t>Walmart start 3/24</t>
  </si>
  <si>
    <t>Teva Y1 3/24</t>
  </si>
  <si>
    <t>Teva Y2-13 approx. total</t>
  </si>
  <si>
    <t>Allergan Y1 3/24</t>
  </si>
  <si>
    <t>Allergan Y2-7 approx. total</t>
  </si>
  <si>
    <t>CVS Y1&amp;2 4/24 &amp; 6/24</t>
  </si>
  <si>
    <t>CVS Y3-10 approx. total</t>
  </si>
  <si>
    <t>Walgreens Y1&amp;2 3/24</t>
  </si>
  <si>
    <t>Walgreens Y3-15 approx. total</t>
  </si>
  <si>
    <t>J&amp;J lump sum 2022</t>
  </si>
  <si>
    <t>J&amp;J remainder</t>
  </si>
  <si>
    <t>Distributor Paid as of 5/24</t>
  </si>
  <si>
    <t>Distributor Future Est.</t>
  </si>
  <si>
    <t>Paid as of June 2024</t>
  </si>
  <si>
    <t>Est. Future Payment</t>
  </si>
  <si>
    <t>Est. Total</t>
  </si>
  <si>
    <t>Barre</t>
  </si>
  <si>
    <t>Worcester</t>
  </si>
  <si>
    <t>Belchertown</t>
  </si>
  <si>
    <t>Hampshire</t>
  </si>
  <si>
    <t>Brookfield</t>
  </si>
  <si>
    <t>Brimfield</t>
  </si>
  <si>
    <t>Hampden</t>
  </si>
  <si>
    <t>Hardwick</t>
  </si>
  <si>
    <t>Holland</t>
  </si>
  <si>
    <t>Hubbardston</t>
  </si>
  <si>
    <t>Monson</t>
  </si>
  <si>
    <t>New Braintree</t>
  </si>
  <si>
    <t>North Brookfield</t>
  </si>
  <si>
    <t>Oakham</t>
  </si>
  <si>
    <t>Palmer</t>
  </si>
  <si>
    <t>Spencer</t>
  </si>
  <si>
    <t>Wales</t>
  </si>
  <si>
    <t>Ware</t>
  </si>
  <si>
    <t>Warren</t>
  </si>
  <si>
    <t>West Brookfield</t>
  </si>
  <si>
    <t>*Green highlight indicates payment made as of June 2024</t>
  </si>
  <si>
    <t>*Walmart settlement paid as a lump sum</t>
  </si>
  <si>
    <t>Year 1 (March 2024)</t>
  </si>
  <si>
    <t>Years 2-7 (start July 2024)</t>
  </si>
  <si>
    <t>Approx. Total</t>
  </si>
  <si>
    <t>Year 1 (April 2024)</t>
  </si>
  <si>
    <t>Year 2 (June 2024)</t>
  </si>
  <si>
    <t>Years 3-6 (June 2025-2028)</t>
  </si>
  <si>
    <t>Year 7 (June 2029)</t>
  </si>
  <si>
    <t>Years 8-10 (June 2030-2032)</t>
  </si>
  <si>
    <t>Data from:</t>
  </si>
  <si>
    <t>Opioid Settlement Fund Tracker | Office of Addiction Services and Supports (ny.gov)</t>
  </si>
  <si>
    <t>Year 1 Payment
(July 2022)</t>
  </si>
  <si>
    <t>Year 2 Payment
(September 2022)</t>
  </si>
  <si>
    <t>Year 3 Payment
( August 2023)</t>
  </si>
  <si>
    <t>Years 4‐6 Payments
(July 2024‐ 2026)</t>
  </si>
  <si>
    <t>Year 7 Pre‐ Payment (March 2024)</t>
  </si>
  <si>
    <t>Remaining Year 7 Payment
(July 2027)</t>
  </si>
  <si>
    <t>Years 8‐10 Payments
(July 2028‐2030)</t>
  </si>
  <si>
    <t>Years 11‐18 Payments
(July 2031‐2038)</t>
  </si>
  <si>
    <t>Approx. Total Payments</t>
  </si>
  <si>
    <t>2022 lump sum</t>
  </si>
  <si>
    <t xml:space="preserve">2022-2025 yearly equal </t>
  </si>
  <si>
    <t>2026-2028</t>
  </si>
  <si>
    <t>2029-2031</t>
  </si>
  <si>
    <t>Years 2-13 (starting July 2024)</t>
  </si>
  <si>
    <t>Year 1 Payment
(March 2024)</t>
  </si>
  <si>
    <t>Years 2‐7 Payments 
(March 2024‐2029)</t>
  </si>
  <si>
    <t>Years 8‐15 Payments 
(Years 8‐14: March 2030‐2036;
Year 15: December 2036)</t>
  </si>
  <si>
    <t xml:space="preserve">Approx. Total </t>
  </si>
  <si>
    <t>Northampton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</si>
</sst>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[$$-409]* #,##0.00_);_([$$-409]* \(#,##0.00\);_([$$-409]* &quot;-&quot;??_);_(@_)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1" fillId="0" borderId="0" xfId="0" applyFont="1"/>
    <xf numFmtId="164" fontId="1" fillId="0" borderId="0" xfId="0" applyNumberFormat="1" applyFont="1"/>
    <xf numFmtId="8" fontId="0" fillId="0" borderId="0" xfId="0" applyNumberFormat="1"/>
    <xf numFmtId="8" fontId="0" fillId="2" borderId="0" xfId="0" applyNumberFormat="1" applyFill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1"/>
  </cellXfs>
  <cellStyles count="2">
    <cellStyle name="Hyperlink" xfId="1" builtinId="8"/>
    <cellStyle name="Normal" xfId="0" builtinId="0"/>
  </cellStyles>
  <dxfs count="18"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  <fill>
        <patternFill patternType="solid">
          <fgColor indexed="64"/>
          <bgColor theme="6" tint="0.79998168889431442"/>
        </patternFill>
      </fill>
    </dxf>
    <dxf>
      <numFmt numFmtId="12" formatCode="&quot;$&quot;#,##0.00_);[Red]\(&quot;$&quot;#,##0.00\)"/>
    </dxf>
    <dxf>
      <numFmt numFmtId="12" formatCode="&quot;$&quot;#,##0.00_);[Red]\(&quot;$&quot;#,##0.00\)"/>
      <fill>
        <patternFill patternType="solid">
          <fgColor indexed="64"/>
          <bgColor theme="6" tint="0.79998168889431442"/>
        </patternFill>
      </fill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  <fill>
        <patternFill patternType="solid">
          <fgColor indexed="64"/>
          <bgColor theme="6" tint="0.79998168889431442"/>
        </patternFill>
      </fill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  <fill>
        <patternFill patternType="solid">
          <fgColor indexed="64"/>
          <bgColor theme="6" tint="0.79998168889431442"/>
        </patternFill>
      </fill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  <fill>
        <patternFill patternType="solid">
          <fgColor indexed="64"/>
          <bgColor theme="6" tint="0.79998168889431442"/>
        </patternFill>
      </fill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  <fill>
        <patternFill patternType="solid">
          <fgColor indexed="64"/>
          <bgColor theme="6" tint="0.79998168889431442"/>
        </patternFill>
      </fill>
    </dxf>
    <dxf>
      <numFmt numFmtId="164" formatCode="_([$$-409]* #,##0.00_);_([$$-409]* \(#,##0.00\);_([$$-409]* &quot;-&quot;??_);_(@_)"/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53455-75BD-4893-B0A3-4829D17B8B7C}" name="Table1" displayName="Table1" ref="A1:R18" totalsRowShown="0" headerRowDxfId="17">
  <autoFilter ref="A1:R18" xr:uid="{0D053455-75BD-4893-B0A3-4829D17B8B7C}"/>
  <tableColumns count="18">
    <tableColumn id="1" xr3:uid="{9397A098-00F1-4DA3-81A4-2FF9827CF06B}" name="Town" dataDxfId="16"/>
    <tableColumn id="2" xr3:uid="{666D74B8-259A-4E2B-A4E2-05C5C6382AB1}" name="County"/>
    <tableColumn id="3" xr3:uid="{DEACB72F-570C-4FCB-92A3-93D0858790D4}" name="Walmart start 3/24" dataDxfId="15"/>
    <tableColumn id="4" xr3:uid="{B679F839-889F-4764-BA03-B2A792100008}" name="Teva Y1 3/24" dataDxfId="14"/>
    <tableColumn id="5" xr3:uid="{09B21DCE-8A03-40FB-8F83-62D2F6F54EEF}" name="Teva Y2-13 approx. total" dataDxfId="13"/>
    <tableColumn id="6" xr3:uid="{226170C4-E2D0-4AE3-BA4B-358EDE82C98B}" name="Allergan Y1 3/24" dataDxfId="12"/>
    <tableColumn id="7" xr3:uid="{DF397262-8B93-46F5-8DCA-E14B09193FD3}" name="Allergan Y2-7 approx. total" dataDxfId="11"/>
    <tableColumn id="8" xr3:uid="{1DB7ACB4-BC27-41DF-8F6D-865CAE32531D}" name="CVS Y1&amp;2 4/24 &amp; 6/24" dataDxfId="10"/>
    <tableColumn id="9" xr3:uid="{772B2D48-FD11-416F-A6BB-4D4993C57A1A}" name="CVS Y3-10 approx. total" dataDxfId="9"/>
    <tableColumn id="10" xr3:uid="{2FEAEC9E-3D94-4305-A2F4-628904CAD838}" name="Walgreens Y1&amp;2 3/24" dataDxfId="8"/>
    <tableColumn id="11" xr3:uid="{440685C2-63BC-4C0D-BC36-603D3DEAA08C}" name="Walgreens Y3-15 approx. total" dataDxfId="7"/>
    <tableColumn id="12" xr3:uid="{8FEED385-E2FE-4C42-BD45-19789E1694E0}" name="J&amp;J lump sum 2022" dataDxfId="6"/>
    <tableColumn id="13" xr3:uid="{E443C94A-B0BE-448D-A4F5-3BB32E0B997B}" name="J&amp;J remainder" dataDxfId="5">
      <calculatedColumnFormula>L2-H2</calculatedColumnFormula>
    </tableColumn>
    <tableColumn id="14" xr3:uid="{550304BA-9A73-40AB-AA42-CFEC178C30F0}" name="Distributor Paid as of 5/24" dataDxfId="4"/>
    <tableColumn id="15" xr3:uid="{A4EF1A23-02AF-4FD0-B085-6B11C837666B}" name="Distributor Future Est." dataDxfId="3"/>
    <tableColumn id="16" xr3:uid="{B784D9BF-A854-4FC0-ABCC-69AE3B4157E7}" name="Paid as of June 2024" dataDxfId="2"/>
    <tableColumn id="17" xr3:uid="{5763ED86-9732-4F02-AE13-B34CCA669759}" name="Est. Future Payment" dataDxfId="1"/>
    <tableColumn id="18" xr3:uid="{2C0C7A97-F96F-46A4-B0D1-1B9451D01340}" name="Est. Total" dataDxfId="0">
      <calculatedColumnFormula>SUM(C2:O2)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oasas.ny.gov/fy-2023-opioid-settlement-fund-initiativ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workbookViewId="0">
      <pane xSplit="1" ySplit="1" topLeftCell="B5" activePane="bottomRight" state="frozen"/>
      <selection pane="bottomRight" activeCell="A12" sqref="A12:XFD12"/>
      <selection pane="bottomLeft"/>
      <selection pane="topRight"/>
    </sheetView>
  </sheetViews>
  <sheetFormatPr defaultRowHeight="15"/>
  <cols>
    <col min="1" max="1" width="15.85546875" style="3" customWidth="1"/>
    <col min="2" max="2" width="11.42578125" customWidth="1"/>
    <col min="3" max="3" width="21.140625" style="1" customWidth="1"/>
    <col min="4" max="4" width="15.28515625" style="1" bestFit="1" customWidth="1"/>
    <col min="5" max="5" width="25.7109375" style="1" bestFit="1" customWidth="1"/>
    <col min="6" max="6" width="18.7109375" style="1" customWidth="1"/>
    <col min="7" max="7" width="28" style="1" bestFit="1" customWidth="1"/>
    <col min="8" max="8" width="23.85546875" style="1" customWidth="1"/>
    <col min="9" max="9" width="25.28515625" style="1" customWidth="1"/>
    <col min="10" max="10" width="23.28515625" style="1" customWidth="1"/>
    <col min="11" max="11" width="31.28515625" style="1" customWidth="1"/>
    <col min="12" max="12" width="21.140625" style="1" bestFit="1" customWidth="1"/>
    <col min="13" max="13" width="16.7109375" style="1" customWidth="1"/>
    <col min="14" max="14" width="27.5703125" style="1" customWidth="1"/>
    <col min="15" max="15" width="24.140625" style="1" customWidth="1"/>
    <col min="16" max="17" width="21.42578125" customWidth="1"/>
    <col min="18" max="18" width="17.140625" customWidth="1"/>
  </cols>
  <sheetData>
    <row r="1" spans="1:18" s="3" customFormat="1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</row>
    <row r="2" spans="1:18">
      <c r="A2" s="3" t="s">
        <v>18</v>
      </c>
      <c r="B2" t="s">
        <v>19</v>
      </c>
      <c r="C2" s="2">
        <v>2385.3000000000002</v>
      </c>
      <c r="D2" s="2">
        <v>244.77</v>
      </c>
      <c r="E2" s="1">
        <v>2939.43</v>
      </c>
      <c r="F2" s="2">
        <v>270.83999999999997</v>
      </c>
      <c r="G2" s="1">
        <v>1626.09</v>
      </c>
      <c r="H2" s="2">
        <v>541.38</v>
      </c>
      <c r="I2" s="1">
        <v>3670.44</v>
      </c>
      <c r="J2" s="2">
        <v>586.67999999999995</v>
      </c>
      <c r="K2" s="1">
        <v>3993.64</v>
      </c>
      <c r="L2" s="6">
        <v>2822</v>
      </c>
      <c r="M2" s="5">
        <f>L2-H2</f>
        <v>2280.62</v>
      </c>
      <c r="N2" s="2">
        <v>2594.7799999999997</v>
      </c>
      <c r="O2" s="1">
        <v>13741</v>
      </c>
      <c r="P2" s="1">
        <f>C2+D2+F2+H2+J2+L2+N2</f>
        <v>9445.75</v>
      </c>
      <c r="Q2" s="1">
        <f>E2+G2+I2+K2+M2+O2</f>
        <v>28251.219999999998</v>
      </c>
      <c r="R2" s="1">
        <f>SUM(C2:O2)</f>
        <v>37696.97</v>
      </c>
    </row>
    <row r="3" spans="1:18">
      <c r="A3" s="3" t="s">
        <v>20</v>
      </c>
      <c r="B3" t="s">
        <v>21</v>
      </c>
      <c r="C3" s="2">
        <v>86315.54</v>
      </c>
      <c r="D3" s="2">
        <v>8857.34</v>
      </c>
      <c r="E3" s="1">
        <v>106367.34</v>
      </c>
      <c r="F3" s="2">
        <v>9800.6</v>
      </c>
      <c r="G3" s="1">
        <v>58842.27</v>
      </c>
      <c r="H3" s="2">
        <v>19590.88</v>
      </c>
      <c r="I3" s="1">
        <v>132891.91</v>
      </c>
      <c r="J3" s="2">
        <v>21229.95</v>
      </c>
      <c r="K3" s="1">
        <v>144515.54999999999</v>
      </c>
      <c r="L3" s="6">
        <v>102124</v>
      </c>
      <c r="M3" s="5">
        <f t="shared" ref="M3:M18" si="0">L3-H3</f>
        <v>82533.119999999995</v>
      </c>
      <c r="N3" s="2">
        <v>93896.00999999998</v>
      </c>
      <c r="O3" s="1">
        <v>497237.4</v>
      </c>
      <c r="P3" s="1">
        <f t="shared" ref="P3:P17" si="1">C3+D3+F3+H3+J3+L3+N3</f>
        <v>341814.31999999995</v>
      </c>
      <c r="Q3" s="1">
        <f>E3+G3+I3+K3+M3+O3</f>
        <v>1022387.59</v>
      </c>
      <c r="R3" s="1">
        <f t="shared" ref="R3:R18" si="2">SUM(C3:O3)</f>
        <v>1364201.9100000001</v>
      </c>
    </row>
    <row r="4" spans="1:18">
      <c r="A4" s="3" t="s">
        <v>22</v>
      </c>
      <c r="B4" t="s">
        <v>19</v>
      </c>
      <c r="C4" s="1">
        <v>9216.6200000000008</v>
      </c>
      <c r="D4" s="2">
        <v>945.77</v>
      </c>
      <c r="E4" s="1">
        <v>11357.72</v>
      </c>
      <c r="F4" s="2">
        <v>1046.49</v>
      </c>
      <c r="G4" s="1">
        <v>6283.07</v>
      </c>
      <c r="H4" s="2">
        <v>2091.86</v>
      </c>
      <c r="I4" s="1">
        <v>14182.27</v>
      </c>
      <c r="J4" s="2">
        <v>2266.89</v>
      </c>
      <c r="K4" s="1">
        <v>15431.12</v>
      </c>
      <c r="L4" s="6">
        <v>10905</v>
      </c>
      <c r="M4" s="5">
        <f t="shared" si="0"/>
        <v>8813.14</v>
      </c>
      <c r="N4" s="2">
        <v>10026.050000000001</v>
      </c>
      <c r="O4" s="1">
        <v>53094.119999999995</v>
      </c>
      <c r="P4" s="1">
        <f>D4+F4+H4+J4+L4+N4</f>
        <v>27282.060000000005</v>
      </c>
      <c r="Q4" s="1">
        <f>C4+E4+G4+I4+K4+M4+O4</f>
        <v>118378.06</v>
      </c>
      <c r="R4" s="1">
        <f t="shared" si="2"/>
        <v>145660.12</v>
      </c>
    </row>
    <row r="5" spans="1:18">
      <c r="A5" s="3" t="s">
        <v>23</v>
      </c>
      <c r="B5" t="s">
        <v>24</v>
      </c>
      <c r="C5" s="2">
        <v>8788.8700000000008</v>
      </c>
      <c r="D5" s="2">
        <v>901.88</v>
      </c>
      <c r="E5" s="1">
        <v>10830.61</v>
      </c>
      <c r="F5" s="2">
        <v>997.92</v>
      </c>
      <c r="G5" s="1">
        <v>5991.48</v>
      </c>
      <c r="H5" s="2">
        <v>1994.77</v>
      </c>
      <c r="I5" s="1">
        <v>13524.07</v>
      </c>
      <c r="J5" s="2">
        <v>2161.69</v>
      </c>
      <c r="K5" s="1">
        <v>14714.96</v>
      </c>
      <c r="L5" s="6">
        <v>10399</v>
      </c>
      <c r="M5" s="5">
        <f t="shared" si="0"/>
        <v>8404.23</v>
      </c>
      <c r="N5" s="2">
        <v>9560.75</v>
      </c>
      <c r="O5" s="1">
        <v>50630.03</v>
      </c>
      <c r="P5" s="1">
        <f t="shared" si="1"/>
        <v>34804.880000000005</v>
      </c>
      <c r="Q5" s="1">
        <f t="shared" ref="Q5:Q17" si="3">E5+G5+I5+K5+M5+O5</f>
        <v>104095.37999999999</v>
      </c>
      <c r="R5" s="1">
        <f t="shared" si="2"/>
        <v>138900.26</v>
      </c>
    </row>
    <row r="6" spans="1:18">
      <c r="A6" s="3" t="s">
        <v>25</v>
      </c>
      <c r="B6" t="s">
        <v>19</v>
      </c>
      <c r="C6" s="1">
        <v>1148.8699999999999</v>
      </c>
      <c r="D6" s="2">
        <v>117.89</v>
      </c>
      <c r="E6" s="1">
        <v>1415.77</v>
      </c>
      <c r="F6" s="2">
        <v>130.44999999999999</v>
      </c>
      <c r="G6" s="1">
        <v>783.2</v>
      </c>
      <c r="H6" s="2">
        <v>260.76</v>
      </c>
      <c r="I6" s="1">
        <v>1767.89</v>
      </c>
      <c r="J6" s="2">
        <v>282.58</v>
      </c>
      <c r="K6" s="1">
        <v>1923.52</v>
      </c>
      <c r="L6" s="6">
        <v>1359</v>
      </c>
      <c r="M6" s="5">
        <f t="shared" si="0"/>
        <v>1098.24</v>
      </c>
      <c r="N6" s="2">
        <v>1249.7699999999998</v>
      </c>
      <c r="O6" s="1">
        <v>6618.3200000000006</v>
      </c>
      <c r="P6" s="1">
        <f>D6+F6+H6+J6+L6+N6</f>
        <v>3400.45</v>
      </c>
      <c r="Q6" s="1">
        <f>E6+G6+I6+K6+M6+O6+C6</f>
        <v>14755.810000000001</v>
      </c>
      <c r="R6" s="1">
        <f t="shared" si="2"/>
        <v>18156.260000000002</v>
      </c>
    </row>
    <row r="7" spans="1:18">
      <c r="A7" s="3" t="s">
        <v>26</v>
      </c>
      <c r="B7" t="s">
        <v>24</v>
      </c>
      <c r="C7" s="1">
        <v>5882.59</v>
      </c>
      <c r="D7" s="2">
        <v>603.65</v>
      </c>
      <c r="E7" s="1">
        <v>7249.16</v>
      </c>
      <c r="F7" s="2">
        <v>667.93</v>
      </c>
      <c r="G7" s="1">
        <v>4010.23</v>
      </c>
      <c r="H7" s="2">
        <v>1335.14</v>
      </c>
      <c r="I7" s="1">
        <v>9051.9599999999991</v>
      </c>
      <c r="J7" s="2">
        <v>1446.87</v>
      </c>
      <c r="K7" s="1">
        <v>9849.0400000000009</v>
      </c>
      <c r="L7" s="6">
        <v>6960</v>
      </c>
      <c r="M7" s="5">
        <f t="shared" si="0"/>
        <v>5624.86</v>
      </c>
      <c r="N7" s="2">
        <v>6399.21</v>
      </c>
      <c r="O7" s="1">
        <v>33887.81</v>
      </c>
      <c r="P7" s="1">
        <f>D7+F7+H7+J7+L7+N7</f>
        <v>17412.8</v>
      </c>
      <c r="Q7" s="1">
        <f>E7+G7+I7+K7+M7+O7+C7</f>
        <v>75555.649999999994</v>
      </c>
      <c r="R7" s="1">
        <f t="shared" si="2"/>
        <v>92968.45</v>
      </c>
    </row>
    <row r="8" spans="1:18">
      <c r="A8" s="3" t="s">
        <v>27</v>
      </c>
      <c r="B8" t="s">
        <v>19</v>
      </c>
      <c r="C8" s="2">
        <v>1894.14</v>
      </c>
      <c r="D8" s="2">
        <v>194.37</v>
      </c>
      <c r="E8" s="1">
        <v>2334.17</v>
      </c>
      <c r="F8" s="2">
        <v>215.07</v>
      </c>
      <c r="G8" s="1">
        <v>1291.26</v>
      </c>
      <c r="H8" s="2">
        <v>429.9</v>
      </c>
      <c r="I8" s="1">
        <v>2914.67</v>
      </c>
      <c r="J8" s="2">
        <v>465.88</v>
      </c>
      <c r="K8" s="1">
        <v>3171.31</v>
      </c>
      <c r="L8" s="6">
        <v>2241</v>
      </c>
      <c r="M8" s="5">
        <f t="shared" si="0"/>
        <v>1811.1</v>
      </c>
      <c r="N8" s="2">
        <v>2060.48</v>
      </c>
      <c r="O8" s="1">
        <v>10911.59</v>
      </c>
      <c r="P8" s="1">
        <f t="shared" si="1"/>
        <v>7500.84</v>
      </c>
      <c r="Q8" s="1">
        <f t="shared" si="3"/>
        <v>22434.1</v>
      </c>
      <c r="R8" s="1">
        <f t="shared" si="2"/>
        <v>29934.94</v>
      </c>
    </row>
    <row r="9" spans="1:18">
      <c r="A9" s="3" t="s">
        <v>28</v>
      </c>
      <c r="B9" t="s">
        <v>24</v>
      </c>
      <c r="C9" s="2">
        <v>31292.43</v>
      </c>
      <c r="D9" s="2">
        <v>3211.1</v>
      </c>
      <c r="E9" s="1">
        <v>38561.910000000003</v>
      </c>
      <c r="F9" s="2">
        <v>3553.06</v>
      </c>
      <c r="G9" s="1">
        <v>21332.400000000001</v>
      </c>
      <c r="H9" s="2">
        <v>7102.3</v>
      </c>
      <c r="I9" s="1">
        <v>48151.91</v>
      </c>
      <c r="J9" s="2">
        <v>7696.6</v>
      </c>
      <c r="K9" s="1">
        <v>52391.99</v>
      </c>
      <c r="L9" s="6">
        <v>37024</v>
      </c>
      <c r="M9" s="5">
        <f t="shared" si="0"/>
        <v>29921.7</v>
      </c>
      <c r="N9" s="2">
        <v>34040.61</v>
      </c>
      <c r="O9" s="1">
        <v>180266.09000000003</v>
      </c>
      <c r="P9" s="1">
        <f t="shared" si="1"/>
        <v>123920.09999999999</v>
      </c>
      <c r="Q9" s="1">
        <f t="shared" si="3"/>
        <v>370626</v>
      </c>
      <c r="R9" s="1">
        <f t="shared" si="2"/>
        <v>494546.1</v>
      </c>
    </row>
    <row r="10" spans="1:18">
      <c r="A10" s="3" t="s">
        <v>29</v>
      </c>
      <c r="B10" t="s">
        <v>19</v>
      </c>
      <c r="C10" s="1">
        <v>333.13</v>
      </c>
      <c r="D10" s="2">
        <v>34.18</v>
      </c>
      <c r="E10" s="1">
        <v>410.51</v>
      </c>
      <c r="F10" s="2">
        <v>37.82</v>
      </c>
      <c r="G10" s="1">
        <v>227.1</v>
      </c>
      <c r="H10" s="2">
        <v>75.61</v>
      </c>
      <c r="I10" s="1">
        <v>512.64</v>
      </c>
      <c r="J10" s="2">
        <v>81.94</v>
      </c>
      <c r="K10" s="1">
        <v>557.74</v>
      </c>
      <c r="L10" s="6">
        <v>394</v>
      </c>
      <c r="M10" s="5">
        <f t="shared" si="0"/>
        <v>318.39</v>
      </c>
      <c r="N10" s="2">
        <v>362.39</v>
      </c>
      <c r="O10" s="1">
        <v>1919.0300000000002</v>
      </c>
      <c r="P10" s="1">
        <f>D10+F10+H10+J10+L10+N10</f>
        <v>985.93999999999994</v>
      </c>
      <c r="Q10" s="1">
        <f>E10+G10+I10+K10+M10+O10+C10</f>
        <v>4278.54</v>
      </c>
      <c r="R10" s="1">
        <f t="shared" si="2"/>
        <v>5264.48</v>
      </c>
    </row>
    <row r="11" spans="1:18">
      <c r="A11" s="3" t="s">
        <v>30</v>
      </c>
      <c r="B11" t="s">
        <v>19</v>
      </c>
      <c r="C11" s="2">
        <v>17267.28</v>
      </c>
      <c r="D11" s="2">
        <v>1771.9</v>
      </c>
      <c r="E11" s="1">
        <v>21278.61</v>
      </c>
      <c r="F11" s="2">
        <v>1960.59</v>
      </c>
      <c r="G11" s="1">
        <v>11771.3</v>
      </c>
      <c r="H11" s="2">
        <v>3919.08</v>
      </c>
      <c r="I11" s="1">
        <v>26570.41</v>
      </c>
      <c r="J11" s="2">
        <v>4247.0200000000004</v>
      </c>
      <c r="K11" s="1">
        <v>28910.09</v>
      </c>
      <c r="L11" s="6">
        <v>20430</v>
      </c>
      <c r="M11" s="5">
        <f t="shared" si="0"/>
        <v>16510.919999999998</v>
      </c>
      <c r="N11" s="2">
        <v>18783.75</v>
      </c>
      <c r="O11" s="1">
        <v>99471.49</v>
      </c>
      <c r="P11" s="1">
        <f t="shared" si="1"/>
        <v>68379.62</v>
      </c>
      <c r="Q11" s="1">
        <f t="shared" si="3"/>
        <v>204512.82</v>
      </c>
      <c r="R11" s="1">
        <f t="shared" si="2"/>
        <v>272892.44</v>
      </c>
    </row>
    <row r="12" spans="1:18">
      <c r="A12" s="3" t="s">
        <v>31</v>
      </c>
      <c r="B12" t="s">
        <v>19</v>
      </c>
      <c r="C12" s="2">
        <v>649.17999999999995</v>
      </c>
      <c r="D12" s="2">
        <v>66.62</v>
      </c>
      <c r="E12" s="1">
        <v>799.99</v>
      </c>
      <c r="F12" s="2">
        <v>73.709999999999994</v>
      </c>
      <c r="G12" s="1">
        <v>442.55</v>
      </c>
      <c r="H12" s="2">
        <v>147.34</v>
      </c>
      <c r="I12" s="1">
        <v>998.95</v>
      </c>
      <c r="J12" s="2">
        <v>159.66999999999999</v>
      </c>
      <c r="K12" s="1">
        <v>1086.9000000000001</v>
      </c>
      <c r="L12" s="6">
        <v>768</v>
      </c>
      <c r="M12" s="5">
        <f t="shared" si="0"/>
        <v>620.66</v>
      </c>
      <c r="N12" s="2">
        <v>706.19</v>
      </c>
      <c r="O12" s="1">
        <v>3739.72</v>
      </c>
      <c r="P12" s="1">
        <f t="shared" si="1"/>
        <v>2570.71</v>
      </c>
      <c r="Q12" s="1">
        <f t="shared" si="3"/>
        <v>7688.7699999999995</v>
      </c>
      <c r="R12" s="1">
        <f t="shared" si="2"/>
        <v>10259.48</v>
      </c>
    </row>
    <row r="13" spans="1:18">
      <c r="A13" s="3" t="s">
        <v>32</v>
      </c>
      <c r="B13" t="s">
        <v>24</v>
      </c>
      <c r="C13" s="2">
        <v>40077.71</v>
      </c>
      <c r="D13" s="2">
        <v>4112.6099999999997</v>
      </c>
      <c r="E13" s="1">
        <v>49388.08</v>
      </c>
      <c r="F13" s="2">
        <v>4550.58</v>
      </c>
      <c r="G13" s="1">
        <v>27321.42</v>
      </c>
      <c r="H13" s="2">
        <v>9096.26</v>
      </c>
      <c r="I13" s="1">
        <v>61670.45</v>
      </c>
      <c r="J13" s="2">
        <v>9857.41</v>
      </c>
      <c r="K13" s="1">
        <v>67100.92</v>
      </c>
      <c r="L13" s="6">
        <v>47418</v>
      </c>
      <c r="M13" s="5">
        <f t="shared" si="0"/>
        <v>38321.74</v>
      </c>
      <c r="N13" s="2">
        <v>43597.450000000004</v>
      </c>
      <c r="O13" s="1">
        <v>230875.39999999997</v>
      </c>
      <c r="P13" s="1">
        <f t="shared" si="1"/>
        <v>158710.02000000002</v>
      </c>
      <c r="Q13" s="1">
        <f t="shared" si="3"/>
        <v>474678.00999999995</v>
      </c>
      <c r="R13" s="1">
        <f t="shared" si="2"/>
        <v>633388.03</v>
      </c>
    </row>
    <row r="14" spans="1:18">
      <c r="A14" s="3" t="s">
        <v>33</v>
      </c>
      <c r="B14" t="s">
        <v>19</v>
      </c>
      <c r="C14" s="2">
        <v>5020.45</v>
      </c>
      <c r="D14" s="2">
        <v>515.17999999999995</v>
      </c>
      <c r="E14" s="1">
        <v>6186.74</v>
      </c>
      <c r="F14" s="2">
        <v>570.04</v>
      </c>
      <c r="G14" s="1">
        <v>3422.49</v>
      </c>
      <c r="H14" s="2">
        <v>1139.47</v>
      </c>
      <c r="I14" s="1">
        <v>7725.31</v>
      </c>
      <c r="J14" s="2">
        <v>1234.82</v>
      </c>
      <c r="K14" s="1">
        <v>8405.58</v>
      </c>
      <c r="L14" s="6">
        <v>5940</v>
      </c>
      <c r="M14" s="5">
        <f t="shared" si="0"/>
        <v>4800.53</v>
      </c>
      <c r="N14" s="2">
        <v>5461.36</v>
      </c>
      <c r="O14" s="1">
        <v>28921.25</v>
      </c>
      <c r="P14" s="1">
        <f t="shared" si="1"/>
        <v>19881.32</v>
      </c>
      <c r="Q14" s="1">
        <f t="shared" si="3"/>
        <v>59461.9</v>
      </c>
      <c r="R14" s="1">
        <f t="shared" si="2"/>
        <v>79343.22</v>
      </c>
    </row>
    <row r="15" spans="1:18">
      <c r="A15" s="3" t="s">
        <v>34</v>
      </c>
      <c r="B15" t="s">
        <v>24</v>
      </c>
      <c r="C15" s="1">
        <v>3647.68</v>
      </c>
      <c r="D15" s="2">
        <v>374.31</v>
      </c>
      <c r="E15" s="1">
        <v>4495.0600000000004</v>
      </c>
      <c r="F15" s="2">
        <v>414.17</v>
      </c>
      <c r="G15" s="1">
        <v>2486.66</v>
      </c>
      <c r="H15" s="2">
        <v>827.9</v>
      </c>
      <c r="I15" s="1">
        <v>5612.93</v>
      </c>
      <c r="J15" s="2">
        <v>897.17</v>
      </c>
      <c r="K15" s="1">
        <v>6107.2</v>
      </c>
      <c r="L15" s="6">
        <v>4316</v>
      </c>
      <c r="M15" s="5">
        <f t="shared" si="0"/>
        <v>3488.1</v>
      </c>
      <c r="N15" s="2">
        <v>3968.0299999999997</v>
      </c>
      <c r="O15" s="1">
        <v>21013.14</v>
      </c>
      <c r="P15" s="1">
        <f>D15+F15+H15+J15+L15+N15</f>
        <v>10797.58</v>
      </c>
      <c r="Q15" s="1">
        <f>E15+G15+I15+K15+M15+O15+C15</f>
        <v>46850.77</v>
      </c>
      <c r="R15" s="1">
        <f t="shared" si="2"/>
        <v>57648.35</v>
      </c>
    </row>
    <row r="16" spans="1:18">
      <c r="A16" s="3" t="s">
        <v>35</v>
      </c>
      <c r="B16" t="s">
        <v>21</v>
      </c>
      <c r="C16" s="2">
        <v>50304.52</v>
      </c>
      <c r="D16" s="2">
        <v>5162.04</v>
      </c>
      <c r="E16" s="1">
        <v>61990.67</v>
      </c>
      <c r="F16" s="2">
        <v>5711.77</v>
      </c>
      <c r="G16" s="1">
        <v>34293.15</v>
      </c>
      <c r="H16" s="2">
        <v>11417.39</v>
      </c>
      <c r="I16" s="1">
        <v>77407.17</v>
      </c>
      <c r="J16" s="2">
        <v>12372.77</v>
      </c>
      <c r="K16" s="1">
        <v>84223.37</v>
      </c>
      <c r="L16" s="6">
        <v>59518</v>
      </c>
      <c r="M16" s="5">
        <f t="shared" si="0"/>
        <v>48100.61</v>
      </c>
      <c r="N16" s="2">
        <v>54722.399999999994</v>
      </c>
      <c r="O16" s="1">
        <v>289788.94000000006</v>
      </c>
      <c r="P16" s="1">
        <f t="shared" si="1"/>
        <v>199208.88999999998</v>
      </c>
      <c r="Q16" s="1">
        <f t="shared" si="3"/>
        <v>595803.91</v>
      </c>
      <c r="R16" s="1">
        <f t="shared" si="2"/>
        <v>795012.8</v>
      </c>
    </row>
    <row r="17" spans="1:18">
      <c r="A17" s="3" t="s">
        <v>36</v>
      </c>
      <c r="B17" t="s">
        <v>19</v>
      </c>
      <c r="C17" s="2">
        <v>4431.0600000000004</v>
      </c>
      <c r="D17" s="2">
        <v>454.7</v>
      </c>
      <c r="E17" s="1">
        <v>5460.43</v>
      </c>
      <c r="F17" s="2">
        <v>503.12</v>
      </c>
      <c r="G17" s="1">
        <v>3020.71</v>
      </c>
      <c r="H17" s="2">
        <v>1005.7</v>
      </c>
      <c r="I17" s="1">
        <v>6818.41</v>
      </c>
      <c r="J17" s="2">
        <v>1089.8499999999999</v>
      </c>
      <c r="K17" s="1">
        <v>7418.8</v>
      </c>
      <c r="L17" s="6">
        <v>5243</v>
      </c>
      <c r="M17" s="5">
        <f t="shared" si="0"/>
        <v>4237.3</v>
      </c>
      <c r="N17" s="2">
        <v>4820.2199999999993</v>
      </c>
      <c r="O17" s="1">
        <v>25525.989999999998</v>
      </c>
      <c r="P17" s="1">
        <f t="shared" si="1"/>
        <v>17547.650000000001</v>
      </c>
      <c r="Q17" s="1">
        <f t="shared" si="3"/>
        <v>52481.64</v>
      </c>
      <c r="R17" s="1">
        <f t="shared" si="2"/>
        <v>70029.290000000008</v>
      </c>
    </row>
    <row r="18" spans="1:18">
      <c r="A18" s="3" t="s">
        <v>37</v>
      </c>
      <c r="B18" t="s">
        <v>19</v>
      </c>
      <c r="C18" s="1">
        <v>1462.78</v>
      </c>
      <c r="D18" s="2">
        <v>150.1</v>
      </c>
      <c r="E18" s="1">
        <v>1802.6</v>
      </c>
      <c r="F18" s="2">
        <v>166.09</v>
      </c>
      <c r="G18" s="1">
        <v>997.19</v>
      </c>
      <c r="H18" s="2">
        <v>332</v>
      </c>
      <c r="I18" s="1">
        <v>2250.86</v>
      </c>
      <c r="J18" s="2">
        <v>359.78</v>
      </c>
      <c r="K18" s="1">
        <v>2449.09</v>
      </c>
      <c r="L18" s="6">
        <v>1731</v>
      </c>
      <c r="M18" s="5">
        <f t="shared" si="0"/>
        <v>1399</v>
      </c>
      <c r="N18" s="2">
        <v>1591.25</v>
      </c>
      <c r="O18" s="1">
        <v>8426.6200000000008</v>
      </c>
      <c r="P18" s="1">
        <f>D18+F18+H18+J18+L18+N18</f>
        <v>4330.22</v>
      </c>
      <c r="Q18" s="1">
        <f>E18+G18+I18+K18+M18+O18+C18</f>
        <v>18788.14</v>
      </c>
      <c r="R18" s="1">
        <f t="shared" si="2"/>
        <v>23118.36</v>
      </c>
    </row>
    <row r="20" spans="1:18">
      <c r="B20" t="s">
        <v>38</v>
      </c>
    </row>
    <row r="21" spans="1:18">
      <c r="B21" t="s">
        <v>39</v>
      </c>
    </row>
  </sheetData>
  <sortState xmlns:xlrd2="http://schemas.microsoft.com/office/spreadsheetml/2017/richdata2" ref="A2:XFD1048575">
    <sortCondition ref="A2:A1048575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8C52F-8EED-495A-93D7-7D4B31333A6E}">
  <dimension ref="A1:E18"/>
  <sheetViews>
    <sheetView workbookViewId="0">
      <pane xSplit="1" ySplit="1" topLeftCell="B4" activePane="bottomRight" state="frozen"/>
      <selection pane="bottomRight" activeCell="A12" sqref="A12:XFD12"/>
      <selection pane="bottomLeft"/>
      <selection pane="topRight"/>
    </sheetView>
  </sheetViews>
  <sheetFormatPr defaultRowHeight="15"/>
  <cols>
    <col min="1" max="1" width="15.85546875" bestFit="1" customWidth="1"/>
    <col min="2" max="2" width="10.7109375" customWidth="1"/>
    <col min="3" max="3" width="17.5703125" customWidth="1"/>
    <col min="4" max="4" width="22.140625" customWidth="1"/>
    <col min="5" max="5" width="12.28515625" customWidth="1"/>
  </cols>
  <sheetData>
    <row r="1" spans="1:5">
      <c r="A1" s="3" t="s">
        <v>0</v>
      </c>
      <c r="B1" s="3" t="s">
        <v>1</v>
      </c>
      <c r="C1" s="3" t="s">
        <v>40</v>
      </c>
      <c r="D1" s="3" t="s">
        <v>41</v>
      </c>
      <c r="E1" s="3" t="s">
        <v>42</v>
      </c>
    </row>
    <row r="2" spans="1:5">
      <c r="A2" s="3" t="s">
        <v>18</v>
      </c>
      <c r="B2" t="s">
        <v>19</v>
      </c>
      <c r="C2" s="5">
        <v>270.83999999999997</v>
      </c>
      <c r="D2" s="5">
        <v>271.01</v>
      </c>
      <c r="E2" s="5">
        <v>1896.92</v>
      </c>
    </row>
    <row r="3" spans="1:5">
      <c r="A3" s="3" t="s">
        <v>20</v>
      </c>
      <c r="B3" t="s">
        <v>21</v>
      </c>
      <c r="C3" s="5">
        <v>9800.6</v>
      </c>
      <c r="D3" s="5">
        <v>9807.0400000000009</v>
      </c>
      <c r="E3" s="5">
        <v>68642.87</v>
      </c>
    </row>
    <row r="4" spans="1:5">
      <c r="A4" s="3" t="s">
        <v>22</v>
      </c>
      <c r="B4" t="s">
        <v>19</v>
      </c>
      <c r="C4" s="5">
        <v>1046.49</v>
      </c>
      <c r="D4" s="5">
        <v>1047.18</v>
      </c>
      <c r="E4" s="5">
        <v>7329.56</v>
      </c>
    </row>
    <row r="5" spans="1:5">
      <c r="A5" s="3" t="s">
        <v>23</v>
      </c>
      <c r="B5" t="s">
        <v>24</v>
      </c>
      <c r="C5" s="5">
        <v>997.92</v>
      </c>
      <c r="D5" s="5">
        <v>998.58</v>
      </c>
      <c r="E5" s="5">
        <v>6989.4</v>
      </c>
    </row>
    <row r="6" spans="1:5">
      <c r="A6" s="3" t="s">
        <v>25</v>
      </c>
      <c r="B6" t="s">
        <v>19</v>
      </c>
      <c r="C6" s="5">
        <v>130.44999999999999</v>
      </c>
      <c r="D6" s="5">
        <v>130.53</v>
      </c>
      <c r="E6" s="5">
        <v>913.65</v>
      </c>
    </row>
    <row r="7" spans="1:5">
      <c r="A7" s="3" t="s">
        <v>26</v>
      </c>
      <c r="B7" t="s">
        <v>24</v>
      </c>
      <c r="C7" s="5">
        <v>667.93</v>
      </c>
      <c r="D7" s="5">
        <v>668.37</v>
      </c>
      <c r="E7" s="5">
        <v>4678.16</v>
      </c>
    </row>
    <row r="8" spans="1:5">
      <c r="A8" s="3" t="s">
        <v>27</v>
      </c>
      <c r="B8" t="s">
        <v>19</v>
      </c>
      <c r="C8" s="5">
        <v>215.07</v>
      </c>
      <c r="D8" s="5">
        <v>215.21</v>
      </c>
      <c r="E8" s="5">
        <v>1506.33</v>
      </c>
    </row>
    <row r="9" spans="1:5">
      <c r="A9" s="3" t="s">
        <v>28</v>
      </c>
      <c r="B9" t="s">
        <v>24</v>
      </c>
      <c r="C9" s="5">
        <v>3553.06</v>
      </c>
      <c r="D9" s="5">
        <v>3555.4</v>
      </c>
      <c r="E9" s="5">
        <v>24885.46</v>
      </c>
    </row>
    <row r="10" spans="1:5">
      <c r="A10" s="3" t="s">
        <v>29</v>
      </c>
      <c r="B10" t="s">
        <v>19</v>
      </c>
      <c r="C10" s="5">
        <v>37.82</v>
      </c>
      <c r="D10" s="5">
        <v>37.85</v>
      </c>
      <c r="E10" s="5">
        <v>264.92</v>
      </c>
    </row>
    <row r="11" spans="1:5">
      <c r="A11" s="3" t="s">
        <v>30</v>
      </c>
      <c r="B11" t="s">
        <v>19</v>
      </c>
      <c r="C11" s="5">
        <v>1960.59</v>
      </c>
      <c r="D11" s="5">
        <v>1961.88</v>
      </c>
      <c r="E11" s="5">
        <v>13731.89</v>
      </c>
    </row>
    <row r="12" spans="1:5">
      <c r="A12" s="3" t="s">
        <v>31</v>
      </c>
      <c r="B12" t="s">
        <v>19</v>
      </c>
      <c r="C12" s="5">
        <v>73.709999999999994</v>
      </c>
      <c r="D12" s="5">
        <v>73.760000000000005</v>
      </c>
      <c r="E12" s="5">
        <v>516.26</v>
      </c>
    </row>
    <row r="13" spans="1:5">
      <c r="A13" s="3" t="s">
        <v>32</v>
      </c>
      <c r="B13" t="s">
        <v>24</v>
      </c>
      <c r="C13" s="5">
        <v>4550.58</v>
      </c>
      <c r="D13" s="5">
        <v>4553.57</v>
      </c>
      <c r="E13" s="5">
        <v>31872</v>
      </c>
    </row>
    <row r="14" spans="1:5">
      <c r="A14" s="3" t="s">
        <v>33</v>
      </c>
      <c r="B14" t="s">
        <v>19</v>
      </c>
      <c r="C14" s="5">
        <v>570.04</v>
      </c>
      <c r="D14" s="5">
        <v>570.41999999999996</v>
      </c>
      <c r="E14" s="5">
        <v>3992.54</v>
      </c>
    </row>
    <row r="15" spans="1:5">
      <c r="A15" s="3" t="s">
        <v>34</v>
      </c>
      <c r="B15" t="s">
        <v>24</v>
      </c>
      <c r="C15" s="5">
        <v>414.17</v>
      </c>
      <c r="D15" s="5">
        <v>414.44</v>
      </c>
      <c r="E15" s="5">
        <v>2900.83</v>
      </c>
    </row>
    <row r="16" spans="1:5">
      <c r="A16" s="3" t="s">
        <v>35</v>
      </c>
      <c r="B16" t="s">
        <v>21</v>
      </c>
      <c r="C16" s="5">
        <v>5711.77</v>
      </c>
      <c r="D16" s="5">
        <v>5715.53</v>
      </c>
      <c r="E16" s="5">
        <v>40004.92</v>
      </c>
    </row>
    <row r="17" spans="1:5">
      <c r="A17" s="3" t="s">
        <v>36</v>
      </c>
      <c r="B17" t="s">
        <v>19</v>
      </c>
      <c r="C17" s="5">
        <v>503.12</v>
      </c>
      <c r="D17" s="5">
        <v>503.45</v>
      </c>
      <c r="E17" s="5">
        <v>3523.83</v>
      </c>
    </row>
    <row r="18" spans="1:5">
      <c r="A18" s="3" t="s">
        <v>37</v>
      </c>
      <c r="B18" t="s">
        <v>19</v>
      </c>
      <c r="C18" s="5">
        <v>166.09</v>
      </c>
      <c r="D18" s="5">
        <v>166.2</v>
      </c>
      <c r="E18" s="5">
        <v>1163.28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FFDD-FA6F-478D-9FE7-2C6886542125}">
  <dimension ref="A1:H21"/>
  <sheetViews>
    <sheetView tabSelected="1" workbookViewId="0">
      <pane xSplit="1" ySplit="1" topLeftCell="B2" activePane="bottomRight" state="frozen"/>
      <selection pane="bottomRight" activeCell="A21" sqref="A21"/>
      <selection pane="bottomLeft"/>
      <selection pane="topRight"/>
    </sheetView>
  </sheetViews>
  <sheetFormatPr defaultRowHeight="15"/>
  <cols>
    <col min="1" max="1" width="15.85546875" bestFit="1" customWidth="1"/>
    <col min="2" max="2" width="10.5703125" bestFit="1" customWidth="1"/>
    <col min="3" max="3" width="17" bestFit="1" customWidth="1"/>
    <col min="4" max="4" width="15.85546875" customWidth="1"/>
    <col min="5" max="5" width="23.42578125" customWidth="1"/>
    <col min="6" max="6" width="16.85546875" customWidth="1"/>
    <col min="7" max="7" width="24.5703125" customWidth="1"/>
    <col min="8" max="8" width="14.85546875" customWidth="1"/>
  </cols>
  <sheetData>
    <row r="1" spans="1:8" s="3" customFormat="1">
      <c r="A1" s="3" t="s">
        <v>0</v>
      </c>
      <c r="B1" s="3" t="s">
        <v>1</v>
      </c>
      <c r="C1" s="3" t="s">
        <v>43</v>
      </c>
      <c r="D1" s="3" t="s">
        <v>44</v>
      </c>
      <c r="E1" s="3" t="s">
        <v>45</v>
      </c>
      <c r="F1" s="3" t="s">
        <v>46</v>
      </c>
      <c r="G1" s="3" t="s">
        <v>47</v>
      </c>
      <c r="H1" s="3" t="s">
        <v>42</v>
      </c>
    </row>
    <row r="2" spans="1:8">
      <c r="A2" s="3" t="s">
        <v>18</v>
      </c>
      <c r="B2" t="s">
        <v>19</v>
      </c>
      <c r="C2" s="5">
        <v>301.23</v>
      </c>
      <c r="D2" s="5">
        <v>240.15</v>
      </c>
      <c r="E2" s="5">
        <v>479.93</v>
      </c>
      <c r="F2" s="5">
        <v>455.95</v>
      </c>
      <c r="G2" s="5">
        <v>431.59</v>
      </c>
      <c r="H2" s="5">
        <v>4211.82</v>
      </c>
    </row>
    <row r="3" spans="1:8">
      <c r="A3" s="3" t="s">
        <v>20</v>
      </c>
      <c r="B3" t="s">
        <v>21</v>
      </c>
      <c r="C3" s="5">
        <v>10900.35</v>
      </c>
      <c r="D3" s="5">
        <v>8690.31</v>
      </c>
      <c r="E3" s="5">
        <v>17366.849999999999</v>
      </c>
      <c r="F3" s="5">
        <v>16499.2</v>
      </c>
      <c r="G3" s="5">
        <v>15617.77</v>
      </c>
      <c r="H3" s="5">
        <v>152410.57</v>
      </c>
    </row>
    <row r="4" spans="1:8">
      <c r="A4" s="3" t="s">
        <v>22</v>
      </c>
      <c r="B4" t="s">
        <v>19</v>
      </c>
      <c r="C4" s="5">
        <v>1163.92</v>
      </c>
      <c r="D4" s="5">
        <v>927.94</v>
      </c>
      <c r="E4" s="5">
        <v>1854.4</v>
      </c>
      <c r="F4" s="5">
        <v>1761.75</v>
      </c>
      <c r="G4" s="5">
        <v>1667.64</v>
      </c>
      <c r="H4" s="5">
        <v>16274.13</v>
      </c>
    </row>
    <row r="5" spans="1:8">
      <c r="A5" s="3" t="s">
        <v>23</v>
      </c>
      <c r="B5" t="s">
        <v>24</v>
      </c>
      <c r="C5" s="5">
        <v>1109.9000000000001</v>
      </c>
      <c r="D5" s="5">
        <v>884.87</v>
      </c>
      <c r="E5" s="5">
        <v>1768.34</v>
      </c>
      <c r="F5" s="5">
        <v>1679.99</v>
      </c>
      <c r="G5" s="5">
        <v>1590.24</v>
      </c>
      <c r="H5" s="5">
        <v>15518.84</v>
      </c>
    </row>
    <row r="6" spans="1:8">
      <c r="A6" s="3" t="s">
        <v>25</v>
      </c>
      <c r="B6" t="s">
        <v>19</v>
      </c>
      <c r="C6" s="5">
        <v>145.09</v>
      </c>
      <c r="D6" s="5">
        <v>115.67</v>
      </c>
      <c r="E6" s="5">
        <v>231.16</v>
      </c>
      <c r="F6" s="5">
        <v>219.61</v>
      </c>
      <c r="G6" s="5">
        <v>207.88</v>
      </c>
      <c r="H6" s="5">
        <v>2028.65</v>
      </c>
    </row>
    <row r="7" spans="1:8">
      <c r="A7" s="3" t="s">
        <v>26</v>
      </c>
      <c r="B7" t="s">
        <v>24</v>
      </c>
      <c r="C7" s="5">
        <v>742.88</v>
      </c>
      <c r="D7" s="5">
        <v>592.26</v>
      </c>
      <c r="E7" s="5">
        <v>1183.5899999999999</v>
      </c>
      <c r="F7" s="5">
        <v>1124.46</v>
      </c>
      <c r="G7" s="5">
        <v>1064.3800000000001</v>
      </c>
      <c r="H7" s="5">
        <v>10387.1</v>
      </c>
    </row>
    <row r="8" spans="1:8">
      <c r="A8" s="3" t="s">
        <v>27</v>
      </c>
      <c r="B8" t="s">
        <v>19</v>
      </c>
      <c r="C8" s="5">
        <v>239.2</v>
      </c>
      <c r="D8" s="5">
        <v>190.7</v>
      </c>
      <c r="E8" s="5">
        <v>381.11</v>
      </c>
      <c r="F8" s="5">
        <v>362.07</v>
      </c>
      <c r="G8" s="5">
        <v>342.72</v>
      </c>
      <c r="H8" s="5">
        <v>3344.57</v>
      </c>
    </row>
    <row r="9" spans="1:8">
      <c r="A9" s="3" t="s">
        <v>28</v>
      </c>
      <c r="B9" t="s">
        <v>24</v>
      </c>
      <c r="C9" s="5">
        <v>3951.76</v>
      </c>
      <c r="D9" s="5">
        <v>3150.54</v>
      </c>
      <c r="E9" s="5">
        <v>6296.1</v>
      </c>
      <c r="F9" s="5">
        <v>5981.54</v>
      </c>
      <c r="G9" s="5">
        <v>5661.99</v>
      </c>
      <c r="H9" s="5">
        <v>55254.21</v>
      </c>
    </row>
    <row r="10" spans="1:8">
      <c r="A10" s="3" t="s">
        <v>29</v>
      </c>
      <c r="B10" t="s">
        <v>19</v>
      </c>
      <c r="C10" s="5">
        <v>42.07</v>
      </c>
      <c r="D10" s="5">
        <v>33.54</v>
      </c>
      <c r="E10" s="5">
        <v>67.03</v>
      </c>
      <c r="F10" s="5">
        <v>63.68</v>
      </c>
      <c r="G10" s="5">
        <v>60.28</v>
      </c>
      <c r="H10" s="5">
        <v>588.25</v>
      </c>
    </row>
    <row r="11" spans="1:8">
      <c r="A11" s="3" t="s">
        <v>30</v>
      </c>
      <c r="B11" t="s">
        <v>19</v>
      </c>
      <c r="C11" s="5">
        <v>2180.6</v>
      </c>
      <c r="D11" s="5">
        <v>1738.48</v>
      </c>
      <c r="E11" s="5">
        <v>3474.21</v>
      </c>
      <c r="F11" s="5">
        <v>3300.64</v>
      </c>
      <c r="G11" s="5">
        <v>3124.31</v>
      </c>
      <c r="H11" s="5">
        <v>30489.49</v>
      </c>
    </row>
    <row r="12" spans="1:8">
      <c r="A12" s="3" t="s">
        <v>31</v>
      </c>
      <c r="B12" t="s">
        <v>19</v>
      </c>
      <c r="C12" s="5">
        <v>81.98</v>
      </c>
      <c r="D12" s="5">
        <v>65.36</v>
      </c>
      <c r="E12" s="5">
        <v>130.62</v>
      </c>
      <c r="F12" s="5">
        <v>124.09</v>
      </c>
      <c r="G12" s="5">
        <v>117.46</v>
      </c>
      <c r="H12" s="5">
        <v>1146.29</v>
      </c>
    </row>
    <row r="13" spans="1:8">
      <c r="A13" s="3" t="s">
        <v>32</v>
      </c>
      <c r="B13" t="s">
        <v>24</v>
      </c>
      <c r="C13" s="5">
        <v>5061.21</v>
      </c>
      <c r="D13" s="5">
        <v>4035.05</v>
      </c>
      <c r="E13" s="5">
        <v>8063.71</v>
      </c>
      <c r="F13" s="5">
        <v>7660.84</v>
      </c>
      <c r="G13" s="5">
        <v>7251.59</v>
      </c>
      <c r="H13" s="5">
        <v>70766.710000000006</v>
      </c>
    </row>
    <row r="14" spans="1:8">
      <c r="A14" s="3" t="s">
        <v>33</v>
      </c>
      <c r="B14" t="s">
        <v>19</v>
      </c>
      <c r="C14" s="5">
        <v>634.01</v>
      </c>
      <c r="D14" s="5">
        <v>505.46</v>
      </c>
      <c r="E14" s="5">
        <v>1010.12</v>
      </c>
      <c r="F14" s="5">
        <v>959.66</v>
      </c>
      <c r="G14" s="5">
        <v>908.39</v>
      </c>
      <c r="H14" s="5">
        <v>8864.7800000000007</v>
      </c>
    </row>
    <row r="15" spans="1:8">
      <c r="A15" s="3" t="s">
        <v>34</v>
      </c>
      <c r="B15" t="s">
        <v>24</v>
      </c>
      <c r="C15" s="5">
        <v>460.65</v>
      </c>
      <c r="D15" s="5">
        <v>367.25</v>
      </c>
      <c r="E15" s="5">
        <v>733.92</v>
      </c>
      <c r="F15" s="5">
        <v>697.25</v>
      </c>
      <c r="G15" s="5">
        <v>660</v>
      </c>
      <c r="H15" s="5">
        <v>6440.83</v>
      </c>
    </row>
    <row r="16" spans="1:8">
      <c r="A16" s="3" t="s">
        <v>35</v>
      </c>
      <c r="B16" t="s">
        <v>21</v>
      </c>
      <c r="C16" s="5">
        <v>6352.7</v>
      </c>
      <c r="D16" s="5">
        <v>5064.6899999999996</v>
      </c>
      <c r="E16" s="5">
        <v>10121.36</v>
      </c>
      <c r="F16" s="5">
        <v>9615.7000000000007</v>
      </c>
      <c r="G16" s="5">
        <v>9102.01</v>
      </c>
      <c r="H16" s="5">
        <v>88824.56</v>
      </c>
    </row>
    <row r="17" spans="1:8">
      <c r="A17" s="3" t="s">
        <v>36</v>
      </c>
      <c r="B17" t="s">
        <v>19</v>
      </c>
      <c r="C17" s="5">
        <v>559.58000000000004</v>
      </c>
      <c r="D17" s="5">
        <v>446.12</v>
      </c>
      <c r="E17" s="5">
        <v>891.54</v>
      </c>
      <c r="F17" s="5">
        <v>847</v>
      </c>
      <c r="G17" s="5">
        <v>801.75</v>
      </c>
      <c r="H17" s="5">
        <v>7824.11</v>
      </c>
    </row>
    <row r="18" spans="1:8">
      <c r="A18" s="3" t="s">
        <v>37</v>
      </c>
      <c r="B18" t="s">
        <v>19</v>
      </c>
      <c r="C18" s="5">
        <v>184.73</v>
      </c>
      <c r="D18" s="5">
        <v>147.27000000000001</v>
      </c>
      <c r="E18" s="5">
        <v>294.31</v>
      </c>
      <c r="F18" s="5">
        <v>279.61</v>
      </c>
      <c r="G18" s="5">
        <v>264.67</v>
      </c>
      <c r="H18" s="5">
        <v>2582.86</v>
      </c>
    </row>
    <row r="20" spans="1:8">
      <c r="A20" t="s">
        <v>48</v>
      </c>
    </row>
    <row r="21" spans="1:8">
      <c r="A21" s="9" t="s">
        <v>49</v>
      </c>
    </row>
  </sheetData>
  <hyperlinks>
    <hyperlink ref="A21" r:id="rId1" xr:uid="{0A32B995-A1BB-45EE-A381-01108089871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39142-A9B1-4670-A6DA-6FA27EBE2AB9}">
  <dimension ref="A1:L18"/>
  <sheetViews>
    <sheetView workbookViewId="0">
      <pane xSplit="1" ySplit="1" topLeftCell="B6" activePane="bottomRight" state="frozen"/>
      <selection pane="bottomRight" activeCell="A12" sqref="A12:XFD12"/>
      <selection pane="bottomLeft"/>
      <selection pane="topRight"/>
    </sheetView>
  </sheetViews>
  <sheetFormatPr defaultRowHeight="15"/>
  <cols>
    <col min="1" max="1" width="15.85546875" bestFit="1" customWidth="1"/>
    <col min="2" max="2" width="10.5703125" bestFit="1" customWidth="1"/>
    <col min="3" max="3" width="14.28515625" customWidth="1"/>
    <col min="4" max="4" width="16.5703125" customWidth="1"/>
    <col min="5" max="5" width="14.28515625" customWidth="1"/>
    <col min="6" max="6" width="18.7109375" customWidth="1"/>
    <col min="7" max="7" width="18.42578125" customWidth="1"/>
    <col min="8" max="8" width="23.28515625" customWidth="1"/>
    <col min="9" max="9" width="18.42578125" customWidth="1"/>
    <col min="10" max="10" width="19.7109375" customWidth="1"/>
    <col min="11" max="11" width="15.85546875" customWidth="1"/>
    <col min="12" max="12" width="13.7109375" customWidth="1"/>
  </cols>
  <sheetData>
    <row r="1" spans="1:12" ht="33.75" customHeight="1">
      <c r="A1" s="3" t="s">
        <v>0</v>
      </c>
      <c r="B1" s="3" t="s">
        <v>1</v>
      </c>
      <c r="C1" s="7" t="s">
        <v>50</v>
      </c>
      <c r="D1" s="7" t="s">
        <v>51</v>
      </c>
      <c r="E1" s="7" t="s">
        <v>52</v>
      </c>
      <c r="F1" s="7" t="s">
        <v>53</v>
      </c>
      <c r="G1" s="7" t="s">
        <v>54</v>
      </c>
      <c r="H1" s="7" t="s">
        <v>55</v>
      </c>
      <c r="I1" s="7" t="s">
        <v>56</v>
      </c>
      <c r="J1" s="7" t="s">
        <v>57</v>
      </c>
      <c r="K1" s="7" t="s">
        <v>58</v>
      </c>
    </row>
    <row r="2" spans="1:12">
      <c r="A2" s="3" t="s">
        <v>18</v>
      </c>
      <c r="B2" t="s">
        <v>19</v>
      </c>
      <c r="C2" s="5">
        <v>704.94</v>
      </c>
      <c r="D2" s="5">
        <v>740.85</v>
      </c>
      <c r="E2" s="5">
        <v>740.85</v>
      </c>
      <c r="F2" s="5">
        <v>927.28</v>
      </c>
      <c r="G2" s="5">
        <v>408.14</v>
      </c>
      <c r="H2" s="5">
        <v>353.3</v>
      </c>
      <c r="I2" s="5">
        <v>1090.5999999999999</v>
      </c>
      <c r="J2" s="5">
        <v>916.76</v>
      </c>
      <c r="K2" s="5">
        <v>16335.78</v>
      </c>
      <c r="L2" s="5"/>
    </row>
    <row r="3" spans="1:12">
      <c r="A3" s="3" t="s">
        <v>20</v>
      </c>
      <c r="B3" t="s">
        <v>21</v>
      </c>
      <c r="C3" s="5">
        <v>25509.13</v>
      </c>
      <c r="D3" s="5">
        <v>26808.85</v>
      </c>
      <c r="E3" s="5">
        <v>26808.85</v>
      </c>
      <c r="F3" s="5">
        <v>33555.08</v>
      </c>
      <c r="G3" s="5">
        <v>14769.18</v>
      </c>
      <c r="H3" s="5">
        <v>12784.48</v>
      </c>
      <c r="I3" s="5">
        <v>39464.81</v>
      </c>
      <c r="J3" s="5">
        <v>33174.160000000003</v>
      </c>
      <c r="K3" s="5">
        <v>591133.41</v>
      </c>
      <c r="L3" s="5"/>
    </row>
    <row r="4" spans="1:12">
      <c r="A4" s="3" t="s">
        <v>22</v>
      </c>
      <c r="B4" t="s">
        <v>19</v>
      </c>
      <c r="C4" s="5">
        <v>2723.82</v>
      </c>
      <c r="D4" s="5">
        <v>2862.6</v>
      </c>
      <c r="E4" s="5">
        <v>2862.6</v>
      </c>
      <c r="F4" s="5">
        <v>3582.95</v>
      </c>
      <c r="G4" s="5">
        <v>1577.03</v>
      </c>
      <c r="H4" s="5">
        <v>1365.1</v>
      </c>
      <c r="I4" s="5">
        <v>4213.9799999999996</v>
      </c>
      <c r="J4" s="5">
        <v>3542.28</v>
      </c>
      <c r="K4" s="5">
        <v>63120.17</v>
      </c>
      <c r="L4" s="5"/>
    </row>
    <row r="5" spans="1:12">
      <c r="A5" s="3" t="s">
        <v>23</v>
      </c>
      <c r="B5" t="s">
        <v>24</v>
      </c>
      <c r="C5" s="5">
        <v>2597.41</v>
      </c>
      <c r="D5" s="5">
        <v>2729.75</v>
      </c>
      <c r="E5" s="5">
        <v>2729.75</v>
      </c>
      <c r="F5" s="5">
        <v>3416.67</v>
      </c>
      <c r="G5" s="5">
        <v>1503.84</v>
      </c>
      <c r="H5" s="5">
        <v>1301.75</v>
      </c>
      <c r="I5" s="5">
        <v>4018.41</v>
      </c>
      <c r="J5" s="5">
        <v>3377.88</v>
      </c>
      <c r="K5" s="5">
        <v>60190.78</v>
      </c>
      <c r="L5" s="5"/>
    </row>
    <row r="6" spans="1:12">
      <c r="A6" s="3" t="s">
        <v>25</v>
      </c>
      <c r="B6" t="s">
        <v>19</v>
      </c>
      <c r="C6" s="5">
        <v>339.53</v>
      </c>
      <c r="D6" s="5">
        <v>356.83</v>
      </c>
      <c r="E6" s="5">
        <v>356.83</v>
      </c>
      <c r="F6" s="5">
        <v>446.62</v>
      </c>
      <c r="G6" s="5">
        <v>196.58</v>
      </c>
      <c r="H6" s="5">
        <v>170.16</v>
      </c>
      <c r="I6" s="5">
        <v>525.28</v>
      </c>
      <c r="J6" s="5">
        <v>441.55</v>
      </c>
      <c r="K6" s="5">
        <v>7868.09</v>
      </c>
      <c r="L6" s="5"/>
    </row>
    <row r="7" spans="1:12">
      <c r="A7" s="3" t="s">
        <v>26</v>
      </c>
      <c r="B7" t="s">
        <v>24</v>
      </c>
      <c r="C7" s="5">
        <v>1738.5</v>
      </c>
      <c r="D7" s="5">
        <v>1827.08</v>
      </c>
      <c r="E7" s="5">
        <v>1827.08</v>
      </c>
      <c r="F7" s="5">
        <v>2286.85</v>
      </c>
      <c r="G7" s="5">
        <v>1006.55</v>
      </c>
      <c r="H7" s="5">
        <v>871.29</v>
      </c>
      <c r="I7" s="5">
        <v>2689.61</v>
      </c>
      <c r="J7" s="5">
        <v>2260.89</v>
      </c>
      <c r="K7" s="5">
        <v>40287.019999999997</v>
      </c>
      <c r="L7" s="5"/>
    </row>
    <row r="8" spans="1:12">
      <c r="A8" s="3" t="s">
        <v>27</v>
      </c>
      <c r="B8" t="s">
        <v>19</v>
      </c>
      <c r="C8" s="5">
        <v>559.78</v>
      </c>
      <c r="D8" s="5">
        <v>588.29999999999995</v>
      </c>
      <c r="E8" s="5">
        <v>588.29999999999995</v>
      </c>
      <c r="F8" s="5">
        <v>736.35</v>
      </c>
      <c r="G8" s="5">
        <v>324.10000000000002</v>
      </c>
      <c r="H8" s="5">
        <v>280.55</v>
      </c>
      <c r="I8" s="5">
        <v>866.03</v>
      </c>
      <c r="J8" s="5">
        <v>727.99</v>
      </c>
      <c r="K8" s="5">
        <v>12972.07</v>
      </c>
      <c r="L8" s="5"/>
    </row>
    <row r="9" spans="1:12">
      <c r="A9" s="3" t="s">
        <v>28</v>
      </c>
      <c r="B9" t="s">
        <v>24</v>
      </c>
      <c r="C9" s="5">
        <v>9247.9599999999991</v>
      </c>
      <c r="D9" s="5">
        <v>9719.15</v>
      </c>
      <c r="E9" s="5">
        <v>9719.15</v>
      </c>
      <c r="F9" s="5">
        <v>12164.9</v>
      </c>
      <c r="G9" s="5">
        <v>5354.35</v>
      </c>
      <c r="H9" s="5">
        <v>4634.83</v>
      </c>
      <c r="I9" s="5">
        <v>14307.39</v>
      </c>
      <c r="J9" s="5">
        <v>12026.8</v>
      </c>
      <c r="K9" s="5">
        <v>214306.7</v>
      </c>
      <c r="L9" s="5"/>
    </row>
    <row r="10" spans="1:12">
      <c r="A10" s="3" t="s">
        <v>29</v>
      </c>
      <c r="B10" t="s">
        <v>19</v>
      </c>
      <c r="C10" s="5">
        <v>98.45</v>
      </c>
      <c r="D10" s="5">
        <v>103.47</v>
      </c>
      <c r="E10" s="5">
        <v>103.47</v>
      </c>
      <c r="F10" s="5">
        <v>129.5</v>
      </c>
      <c r="G10" s="5">
        <v>57</v>
      </c>
      <c r="H10" s="5">
        <v>49.34</v>
      </c>
      <c r="I10" s="5">
        <v>152.31</v>
      </c>
      <c r="J10" s="5">
        <v>128.03</v>
      </c>
      <c r="K10" s="5">
        <v>2281.42</v>
      </c>
      <c r="L10" s="5"/>
    </row>
    <row r="11" spans="1:12">
      <c r="A11" s="3" t="s">
        <v>30</v>
      </c>
      <c r="B11" t="s">
        <v>19</v>
      </c>
      <c r="C11" s="5">
        <v>5103.0600000000004</v>
      </c>
      <c r="D11" s="5">
        <v>5363.07</v>
      </c>
      <c r="E11" s="5">
        <v>5363.07</v>
      </c>
      <c r="F11" s="5">
        <v>6712.64</v>
      </c>
      <c r="G11" s="5">
        <v>2954.55</v>
      </c>
      <c r="H11" s="5">
        <v>2557.5100000000002</v>
      </c>
      <c r="I11" s="5">
        <v>7894.87</v>
      </c>
      <c r="J11" s="5">
        <v>6636.43</v>
      </c>
      <c r="K11" s="5">
        <v>118255.24</v>
      </c>
      <c r="L11" s="5"/>
    </row>
    <row r="12" spans="1:12">
      <c r="A12" s="3" t="s">
        <v>31</v>
      </c>
      <c r="B12" t="s">
        <v>19</v>
      </c>
      <c r="C12" s="5">
        <v>191.85</v>
      </c>
      <c r="D12" s="5">
        <v>201.63</v>
      </c>
      <c r="E12" s="5">
        <v>201.63</v>
      </c>
      <c r="F12" s="5">
        <v>252.37</v>
      </c>
      <c r="G12" s="5">
        <v>111.08</v>
      </c>
      <c r="H12" s="5">
        <v>96.15</v>
      </c>
      <c r="I12" s="5">
        <v>296.81</v>
      </c>
      <c r="J12" s="5">
        <v>249.5</v>
      </c>
      <c r="K12" s="5">
        <v>4445.91</v>
      </c>
      <c r="L12" s="5"/>
    </row>
    <row r="13" spans="1:12">
      <c r="A13" s="3" t="s">
        <v>32</v>
      </c>
      <c r="B13" t="s">
        <v>24</v>
      </c>
      <c r="C13" s="5">
        <v>11844.3</v>
      </c>
      <c r="D13" s="5">
        <v>12447.79</v>
      </c>
      <c r="E13" s="5">
        <v>12447.79</v>
      </c>
      <c r="F13" s="5">
        <v>15580.17</v>
      </c>
      <c r="G13" s="5">
        <v>6857.57</v>
      </c>
      <c r="H13" s="5">
        <v>5936.04</v>
      </c>
      <c r="I13" s="5">
        <v>18324.150000000001</v>
      </c>
      <c r="J13" s="5">
        <v>15403.3</v>
      </c>
      <c r="K13" s="5">
        <v>274472.84999999998</v>
      </c>
      <c r="L13" s="5"/>
    </row>
    <row r="14" spans="1:12">
      <c r="A14" s="3" t="s">
        <v>33</v>
      </c>
      <c r="B14" t="s">
        <v>19</v>
      </c>
      <c r="C14" s="5">
        <v>1483.71</v>
      </c>
      <c r="D14" s="5">
        <v>1559.31</v>
      </c>
      <c r="E14" s="5">
        <v>1559.31</v>
      </c>
      <c r="F14" s="5">
        <v>1951.69</v>
      </c>
      <c r="G14" s="5">
        <v>859.03</v>
      </c>
      <c r="H14" s="5">
        <v>743.6</v>
      </c>
      <c r="I14" s="5">
        <v>2295.4299999999998</v>
      </c>
      <c r="J14" s="5">
        <v>1929.54</v>
      </c>
      <c r="K14" s="5">
        <v>34382.61</v>
      </c>
      <c r="L14" s="5"/>
    </row>
    <row r="15" spans="1:12">
      <c r="A15" s="3" t="s">
        <v>34</v>
      </c>
      <c r="B15" t="s">
        <v>24</v>
      </c>
      <c r="C15" s="5">
        <v>1078.01</v>
      </c>
      <c r="D15" s="5">
        <v>1132.94</v>
      </c>
      <c r="E15" s="5">
        <v>1132.94</v>
      </c>
      <c r="F15" s="5">
        <v>1418.03</v>
      </c>
      <c r="G15" s="5">
        <v>624.14</v>
      </c>
      <c r="H15" s="5">
        <v>540.27</v>
      </c>
      <c r="I15" s="5">
        <v>1667.77</v>
      </c>
      <c r="J15" s="5">
        <v>1401.93</v>
      </c>
      <c r="K15" s="5">
        <v>24981.17</v>
      </c>
      <c r="L15" s="5"/>
    </row>
    <row r="16" spans="1:12">
      <c r="A16" s="3" t="s">
        <v>35</v>
      </c>
      <c r="B16" t="s">
        <v>21</v>
      </c>
      <c r="C16" s="5">
        <v>14866.67</v>
      </c>
      <c r="D16" s="5">
        <v>15624.14</v>
      </c>
      <c r="E16" s="5">
        <v>15624.14</v>
      </c>
      <c r="F16" s="5">
        <v>19555.830000000002</v>
      </c>
      <c r="G16" s="5">
        <v>8607.4500000000007</v>
      </c>
      <c r="H16" s="5">
        <v>7450.77</v>
      </c>
      <c r="I16" s="5">
        <v>23000.01</v>
      </c>
      <c r="J16" s="5">
        <v>19333.830000000002</v>
      </c>
      <c r="K16" s="5">
        <v>344511.34</v>
      </c>
      <c r="L16" s="5"/>
    </row>
    <row r="17" spans="1:12">
      <c r="A17" s="3" t="s">
        <v>36</v>
      </c>
      <c r="B17" t="s">
        <v>19</v>
      </c>
      <c r="C17" s="5">
        <v>1309.53</v>
      </c>
      <c r="D17" s="5">
        <v>1376.25</v>
      </c>
      <c r="E17" s="5">
        <v>1376.25</v>
      </c>
      <c r="F17" s="5">
        <v>1722.57</v>
      </c>
      <c r="G17" s="5">
        <v>758.19</v>
      </c>
      <c r="H17" s="5">
        <v>656.3</v>
      </c>
      <c r="I17" s="5">
        <v>2025.95</v>
      </c>
      <c r="J17" s="5">
        <v>1703.02</v>
      </c>
      <c r="K17" s="5">
        <v>30346.21</v>
      </c>
      <c r="L17" s="5"/>
    </row>
    <row r="18" spans="1:12">
      <c r="A18" s="3" t="s">
        <v>37</v>
      </c>
      <c r="B18" t="s">
        <v>19</v>
      </c>
      <c r="C18" s="5">
        <v>432.3</v>
      </c>
      <c r="D18" s="5">
        <v>454.33</v>
      </c>
      <c r="E18" s="5">
        <v>454.33</v>
      </c>
      <c r="F18" s="5">
        <v>568.65</v>
      </c>
      <c r="G18" s="5">
        <v>250.29</v>
      </c>
      <c r="H18" s="5">
        <v>216.66</v>
      </c>
      <c r="I18" s="5">
        <v>668.81</v>
      </c>
      <c r="J18" s="5">
        <v>562.20000000000005</v>
      </c>
      <c r="K18" s="5">
        <v>10017.870000000001</v>
      </c>
      <c r="L18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8154A-E77E-4DCC-B475-DCF348BE0DEC}">
  <dimension ref="A1:H18"/>
  <sheetViews>
    <sheetView workbookViewId="0">
      <pane xSplit="1" ySplit="1" topLeftCell="B4" activePane="bottomRight" state="frozen"/>
      <selection pane="bottomRight" activeCell="A12" sqref="A12:XFD12"/>
      <selection pane="bottomLeft"/>
      <selection pane="topRight"/>
    </sheetView>
  </sheetViews>
  <sheetFormatPr defaultRowHeight="15"/>
  <cols>
    <col min="1" max="1" width="15.42578125" customWidth="1"/>
    <col min="2" max="2" width="11" customWidth="1"/>
    <col min="3" max="3" width="14.5703125" bestFit="1" customWidth="1"/>
    <col min="4" max="4" width="20.85546875" customWidth="1"/>
    <col min="5" max="5" width="10.85546875" customWidth="1"/>
    <col min="6" max="6" width="10.7109375" customWidth="1"/>
    <col min="7" max="7" width="12.28515625" customWidth="1"/>
    <col min="8" max="8" width="11.5703125" customWidth="1"/>
  </cols>
  <sheetData>
    <row r="1" spans="1:8">
      <c r="A1" s="3" t="s">
        <v>0</v>
      </c>
      <c r="B1" s="3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42</v>
      </c>
    </row>
    <row r="2" spans="1:8">
      <c r="A2" s="3" t="s">
        <v>18</v>
      </c>
      <c r="B2" t="s">
        <v>19</v>
      </c>
      <c r="C2" s="5">
        <v>2822</v>
      </c>
      <c r="D2" s="5">
        <v>706</v>
      </c>
      <c r="E2" s="5">
        <v>142</v>
      </c>
      <c r="F2" s="5">
        <v>181</v>
      </c>
      <c r="G2" s="5">
        <v>3791</v>
      </c>
      <c r="H2" s="5"/>
    </row>
    <row r="3" spans="1:8">
      <c r="A3" s="3" t="s">
        <v>20</v>
      </c>
      <c r="B3" t="s">
        <v>21</v>
      </c>
      <c r="C3" s="5">
        <v>102124</v>
      </c>
      <c r="D3" s="5">
        <v>25531</v>
      </c>
      <c r="E3" s="5">
        <v>5151</v>
      </c>
      <c r="F3" s="5">
        <v>6558</v>
      </c>
      <c r="G3" s="5">
        <v>137251</v>
      </c>
      <c r="H3" s="5"/>
    </row>
    <row r="4" spans="1:8">
      <c r="A4" s="3" t="s">
        <v>22</v>
      </c>
      <c r="B4" t="s">
        <v>19</v>
      </c>
      <c r="C4" s="5">
        <v>10905</v>
      </c>
      <c r="D4" s="5">
        <v>2726</v>
      </c>
      <c r="E4" s="5">
        <v>550</v>
      </c>
      <c r="F4" s="5">
        <v>700</v>
      </c>
      <c r="G4" s="5">
        <v>14655</v>
      </c>
      <c r="H4" s="5"/>
    </row>
    <row r="5" spans="1:8">
      <c r="A5" s="3" t="s">
        <v>23</v>
      </c>
      <c r="B5" t="s">
        <v>24</v>
      </c>
      <c r="C5" s="5">
        <v>10399</v>
      </c>
      <c r="D5" s="5">
        <v>2600</v>
      </c>
      <c r="E5" s="5">
        <v>524</v>
      </c>
      <c r="F5" s="5">
        <v>668</v>
      </c>
      <c r="G5" s="5">
        <v>13975</v>
      </c>
      <c r="H5" s="5"/>
    </row>
    <row r="6" spans="1:8">
      <c r="A6" s="3" t="s">
        <v>25</v>
      </c>
      <c r="B6" t="s">
        <v>19</v>
      </c>
      <c r="C6" s="5">
        <v>1359</v>
      </c>
      <c r="D6" s="5">
        <v>340</v>
      </c>
      <c r="E6" s="5">
        <v>69</v>
      </c>
      <c r="F6" s="5">
        <v>87</v>
      </c>
      <c r="G6" s="5">
        <v>1827</v>
      </c>
      <c r="H6" s="5"/>
    </row>
    <row r="7" spans="1:8">
      <c r="A7" s="3" t="s">
        <v>26</v>
      </c>
      <c r="B7" t="s">
        <v>24</v>
      </c>
      <c r="C7" s="5">
        <v>6960</v>
      </c>
      <c r="D7" s="5">
        <v>1740</v>
      </c>
      <c r="E7" s="5">
        <v>351</v>
      </c>
      <c r="F7" s="5">
        <v>447</v>
      </c>
      <c r="G7" s="5">
        <v>9354</v>
      </c>
      <c r="H7" s="5"/>
    </row>
    <row r="8" spans="1:8">
      <c r="A8" s="3" t="s">
        <v>27</v>
      </c>
      <c r="B8" t="s">
        <v>19</v>
      </c>
      <c r="C8" s="5">
        <v>2241</v>
      </c>
      <c r="D8" s="5">
        <v>560</v>
      </c>
      <c r="E8" s="5">
        <v>113</v>
      </c>
      <c r="F8" s="5">
        <v>144</v>
      </c>
      <c r="G8" s="5">
        <v>3012</v>
      </c>
      <c r="H8" s="5"/>
    </row>
    <row r="9" spans="1:8">
      <c r="A9" s="3" t="s">
        <v>28</v>
      </c>
      <c r="B9" t="s">
        <v>24</v>
      </c>
      <c r="C9" s="5">
        <v>37024</v>
      </c>
      <c r="D9" s="5">
        <v>9256</v>
      </c>
      <c r="E9" s="5">
        <v>1867</v>
      </c>
      <c r="F9" s="5">
        <v>2377</v>
      </c>
      <c r="G9" s="5">
        <v>49756</v>
      </c>
      <c r="H9" s="5"/>
    </row>
    <row r="10" spans="1:8">
      <c r="A10" s="3" t="s">
        <v>29</v>
      </c>
      <c r="B10" t="s">
        <v>19</v>
      </c>
      <c r="C10" s="5">
        <v>394</v>
      </c>
      <c r="D10" s="5">
        <v>99</v>
      </c>
      <c r="E10" s="5">
        <v>20</v>
      </c>
      <c r="F10" s="5">
        <v>25</v>
      </c>
      <c r="G10" s="5">
        <v>529</v>
      </c>
      <c r="H10" s="5"/>
    </row>
    <row r="11" spans="1:8">
      <c r="A11" s="3" t="s">
        <v>30</v>
      </c>
      <c r="B11" t="s">
        <v>19</v>
      </c>
      <c r="C11" s="5">
        <v>20430</v>
      </c>
      <c r="D11" s="5">
        <v>5107</v>
      </c>
      <c r="E11" s="5">
        <v>1030</v>
      </c>
      <c r="F11" s="5">
        <v>1312</v>
      </c>
      <c r="G11" s="5">
        <v>27456</v>
      </c>
      <c r="H11" s="5"/>
    </row>
    <row r="12" spans="1:8">
      <c r="A12" s="3" t="s">
        <v>31</v>
      </c>
      <c r="B12" t="s">
        <v>19</v>
      </c>
      <c r="C12" s="5">
        <v>768</v>
      </c>
      <c r="D12" s="5">
        <v>192</v>
      </c>
      <c r="E12" s="5">
        <v>39</v>
      </c>
      <c r="F12" s="5">
        <v>49</v>
      </c>
      <c r="G12" s="5">
        <v>1032</v>
      </c>
      <c r="H12" s="5"/>
    </row>
    <row r="13" spans="1:8">
      <c r="A13" s="3" t="s">
        <v>32</v>
      </c>
      <c r="B13" t="s">
        <v>24</v>
      </c>
      <c r="C13" s="5">
        <v>47418</v>
      </c>
      <c r="D13" s="5">
        <v>11855</v>
      </c>
      <c r="E13" s="5">
        <v>2392</v>
      </c>
      <c r="F13" s="5">
        <v>3045</v>
      </c>
      <c r="G13" s="5">
        <v>63729</v>
      </c>
      <c r="H13" s="5"/>
    </row>
    <row r="14" spans="1:8">
      <c r="A14" s="3" t="s">
        <v>33</v>
      </c>
      <c r="B14" t="s">
        <v>19</v>
      </c>
      <c r="C14" s="5">
        <v>5940</v>
      </c>
      <c r="D14" s="5">
        <v>1485</v>
      </c>
      <c r="E14" s="5">
        <v>300</v>
      </c>
      <c r="F14" s="5">
        <v>381</v>
      </c>
      <c r="G14" s="5">
        <v>7983</v>
      </c>
      <c r="H14" s="5"/>
    </row>
    <row r="15" spans="1:8">
      <c r="A15" s="3" t="s">
        <v>34</v>
      </c>
      <c r="B15" t="s">
        <v>24</v>
      </c>
      <c r="C15" s="5">
        <v>4316</v>
      </c>
      <c r="D15" s="5">
        <v>1079</v>
      </c>
      <c r="E15" s="5">
        <v>218</v>
      </c>
      <c r="F15" s="5">
        <v>277</v>
      </c>
      <c r="G15" s="5">
        <v>5801</v>
      </c>
      <c r="H15" s="5"/>
    </row>
    <row r="16" spans="1:8">
      <c r="A16" s="3" t="s">
        <v>35</v>
      </c>
      <c r="B16" t="s">
        <v>21</v>
      </c>
      <c r="C16" s="5">
        <v>59518</v>
      </c>
      <c r="D16" s="5">
        <v>14879</v>
      </c>
      <c r="E16" s="5">
        <v>3002</v>
      </c>
      <c r="F16" s="5">
        <v>3822</v>
      </c>
      <c r="G16" s="5">
        <v>79990</v>
      </c>
      <c r="H16" s="5"/>
    </row>
    <row r="17" spans="1:8">
      <c r="A17" s="3" t="s">
        <v>36</v>
      </c>
      <c r="B17" t="s">
        <v>19</v>
      </c>
      <c r="C17" s="5">
        <v>5243</v>
      </c>
      <c r="D17" s="5">
        <v>1311</v>
      </c>
      <c r="E17" s="5">
        <v>264</v>
      </c>
      <c r="F17" s="5">
        <v>337</v>
      </c>
      <c r="G17" s="5">
        <v>7046</v>
      </c>
      <c r="H17" s="5"/>
    </row>
    <row r="18" spans="1:8">
      <c r="A18" s="3" t="s">
        <v>37</v>
      </c>
      <c r="B18" t="s">
        <v>19</v>
      </c>
      <c r="C18" s="5">
        <v>1731</v>
      </c>
      <c r="D18" s="5">
        <v>433</v>
      </c>
      <c r="E18" s="5">
        <v>87</v>
      </c>
      <c r="F18" s="5">
        <v>111</v>
      </c>
      <c r="G18" s="5">
        <v>2325</v>
      </c>
      <c r="H18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2D94B-850B-43FB-8F0B-55F886B977F1}">
  <dimension ref="A1:E18"/>
  <sheetViews>
    <sheetView workbookViewId="0">
      <pane xSplit="1" ySplit="1" topLeftCell="B4" activePane="bottomRight" state="frozen"/>
      <selection pane="bottomRight" activeCell="A12" sqref="A12:XFD12"/>
      <selection pane="bottomLeft"/>
      <selection pane="topRight"/>
    </sheetView>
  </sheetViews>
  <sheetFormatPr defaultRowHeight="15"/>
  <cols>
    <col min="1" max="1" width="15.85546875" bestFit="1" customWidth="1"/>
    <col min="2" max="2" width="10.5703125" bestFit="1" customWidth="1"/>
    <col min="3" max="3" width="17.5703125" customWidth="1"/>
    <col min="4" max="4" width="25.5703125" customWidth="1"/>
    <col min="5" max="5" width="13" customWidth="1"/>
  </cols>
  <sheetData>
    <row r="1" spans="1:5">
      <c r="A1" s="3" t="s">
        <v>0</v>
      </c>
      <c r="B1" s="3" t="s">
        <v>1</v>
      </c>
      <c r="C1" s="3" t="s">
        <v>40</v>
      </c>
      <c r="D1" s="3" t="s">
        <v>63</v>
      </c>
      <c r="E1" s="3" t="s">
        <v>42</v>
      </c>
    </row>
    <row r="2" spans="1:5">
      <c r="A2" s="3" t="s">
        <v>18</v>
      </c>
      <c r="B2" t="s">
        <v>19</v>
      </c>
      <c r="C2" s="5">
        <v>244.77</v>
      </c>
      <c r="D2" s="5">
        <v>244.95</v>
      </c>
      <c r="E2" s="5">
        <v>3184.2</v>
      </c>
    </row>
    <row r="3" spans="1:5">
      <c r="A3" s="3" t="s">
        <v>20</v>
      </c>
      <c r="B3" t="s">
        <v>21</v>
      </c>
      <c r="C3" s="5">
        <v>8857.34</v>
      </c>
      <c r="D3" s="5">
        <v>8863.9500000000007</v>
      </c>
      <c r="E3" s="5">
        <v>115224.68</v>
      </c>
    </row>
    <row r="4" spans="1:5">
      <c r="A4" s="3" t="s">
        <v>22</v>
      </c>
      <c r="B4" t="s">
        <v>19</v>
      </c>
      <c r="C4" s="5">
        <v>945.77</v>
      </c>
      <c r="D4" s="5">
        <v>946.48</v>
      </c>
      <c r="E4" s="5">
        <v>12303.49</v>
      </c>
    </row>
    <row r="5" spans="1:5">
      <c r="A5" s="3" t="s">
        <v>23</v>
      </c>
      <c r="B5" t="s">
        <v>24</v>
      </c>
      <c r="C5" s="5">
        <v>901.88</v>
      </c>
      <c r="D5" s="5">
        <v>902.55</v>
      </c>
      <c r="E5" s="5">
        <v>11732.48</v>
      </c>
    </row>
    <row r="6" spans="1:5">
      <c r="A6" s="3" t="s">
        <v>25</v>
      </c>
      <c r="B6" t="s">
        <v>19</v>
      </c>
      <c r="C6" s="5">
        <v>117.89</v>
      </c>
      <c r="D6" s="5">
        <v>117.98</v>
      </c>
      <c r="E6" s="5">
        <v>1533.66</v>
      </c>
    </row>
    <row r="7" spans="1:5">
      <c r="A7" s="3" t="s">
        <v>26</v>
      </c>
      <c r="B7" t="s">
        <v>24</v>
      </c>
      <c r="C7" s="5">
        <v>603.65</v>
      </c>
      <c r="D7" s="5">
        <v>604.1</v>
      </c>
      <c r="E7" s="5">
        <v>7852.81</v>
      </c>
    </row>
    <row r="8" spans="1:5">
      <c r="A8" s="3" t="s">
        <v>27</v>
      </c>
      <c r="B8" t="s">
        <v>19</v>
      </c>
      <c r="C8" s="5">
        <v>194.37</v>
      </c>
      <c r="D8" s="5">
        <v>194.51</v>
      </c>
      <c r="E8" s="5">
        <v>2528.54</v>
      </c>
    </row>
    <row r="9" spans="1:5">
      <c r="A9" s="3" t="s">
        <v>28</v>
      </c>
      <c r="B9" t="s">
        <v>24</v>
      </c>
      <c r="C9" s="5">
        <v>3211.1</v>
      </c>
      <c r="D9" s="5">
        <v>3213.49</v>
      </c>
      <c r="E9" s="5">
        <v>41773.01</v>
      </c>
    </row>
    <row r="10" spans="1:5">
      <c r="A10" s="3" t="s">
        <v>29</v>
      </c>
      <c r="B10" t="s">
        <v>19</v>
      </c>
      <c r="C10" s="5">
        <v>34.18</v>
      </c>
      <c r="D10" s="5">
        <v>34.21</v>
      </c>
      <c r="E10" s="5">
        <v>444.7</v>
      </c>
    </row>
    <row r="11" spans="1:5">
      <c r="A11" s="3" t="s">
        <v>30</v>
      </c>
      <c r="B11" t="s">
        <v>19</v>
      </c>
      <c r="C11" s="5">
        <v>1771.9</v>
      </c>
      <c r="D11" s="5">
        <v>1773.22</v>
      </c>
      <c r="E11" s="5">
        <v>23050.5</v>
      </c>
    </row>
    <row r="12" spans="1:5">
      <c r="A12" s="3" t="s">
        <v>31</v>
      </c>
      <c r="B12" t="s">
        <v>19</v>
      </c>
      <c r="C12" s="5">
        <v>66.62</v>
      </c>
      <c r="D12" s="5">
        <v>66.67</v>
      </c>
      <c r="E12" s="5">
        <v>866.6</v>
      </c>
    </row>
    <row r="13" spans="1:5">
      <c r="A13" s="3" t="s">
        <v>32</v>
      </c>
      <c r="B13" t="s">
        <v>24</v>
      </c>
      <c r="C13" s="5">
        <v>4112.6099999999997</v>
      </c>
      <c r="D13" s="5">
        <v>4115.67</v>
      </c>
      <c r="E13" s="5">
        <v>53500.69</v>
      </c>
    </row>
    <row r="14" spans="1:5">
      <c r="A14" s="3" t="s">
        <v>33</v>
      </c>
      <c r="B14" t="s">
        <v>19</v>
      </c>
      <c r="C14" s="5">
        <v>515.17999999999995</v>
      </c>
      <c r="D14" s="5">
        <v>515.55999999999995</v>
      </c>
      <c r="E14" s="5">
        <v>6701.91</v>
      </c>
    </row>
    <row r="15" spans="1:5">
      <c r="A15" s="3" t="s">
        <v>34</v>
      </c>
      <c r="B15" t="s">
        <v>24</v>
      </c>
      <c r="C15" s="5">
        <v>374.31</v>
      </c>
      <c r="D15" s="5">
        <v>374.59</v>
      </c>
      <c r="E15" s="5">
        <v>4869.37</v>
      </c>
    </row>
    <row r="16" spans="1:5">
      <c r="A16" s="3" t="s">
        <v>35</v>
      </c>
      <c r="B16" t="s">
        <v>21</v>
      </c>
      <c r="C16" s="5">
        <v>5162.04</v>
      </c>
      <c r="D16" s="5">
        <v>5165.8900000000003</v>
      </c>
      <c r="E16" s="5">
        <v>67152.7</v>
      </c>
    </row>
    <row r="17" spans="1:5">
      <c r="A17" s="3" t="s">
        <v>36</v>
      </c>
      <c r="B17" t="s">
        <v>19</v>
      </c>
      <c r="C17" s="5">
        <v>454.7</v>
      </c>
      <c r="D17" s="5">
        <v>455.04</v>
      </c>
      <c r="E17" s="5">
        <v>5915.13</v>
      </c>
    </row>
    <row r="18" spans="1:5">
      <c r="A18" s="3" t="s">
        <v>37</v>
      </c>
      <c r="B18" t="s">
        <v>19</v>
      </c>
      <c r="C18" s="5">
        <v>150.1</v>
      </c>
      <c r="D18" s="5">
        <v>150.22</v>
      </c>
      <c r="E18" s="5">
        <v>1952.7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A7A5A-005D-42A5-8A41-274ABD9B0BB8}">
  <dimension ref="A1:F19"/>
  <sheetViews>
    <sheetView workbookViewId="0">
      <pane xSplit="1" ySplit="1" topLeftCell="B2" activePane="bottomRight" state="frozen"/>
      <selection pane="bottomRight" activeCell="C19" sqref="C19"/>
      <selection pane="bottomLeft"/>
      <selection pane="topRight"/>
    </sheetView>
  </sheetViews>
  <sheetFormatPr defaultRowHeight="15"/>
  <cols>
    <col min="1" max="1" width="15.85546875" bestFit="1" customWidth="1"/>
    <col min="2" max="2" width="10.5703125" bestFit="1" customWidth="1"/>
    <col min="3" max="3" width="14" customWidth="1"/>
    <col min="4" max="4" width="17.28515625" customWidth="1"/>
    <col min="5" max="5" width="27" customWidth="1"/>
    <col min="6" max="6" width="15.85546875" customWidth="1"/>
  </cols>
  <sheetData>
    <row r="1" spans="1:6" ht="47.25" customHeight="1">
      <c r="A1" s="3" t="s">
        <v>0</v>
      </c>
      <c r="B1" s="3" t="s">
        <v>1</v>
      </c>
      <c r="C1" s="8" t="s">
        <v>64</v>
      </c>
      <c r="D1" s="8" t="s">
        <v>65</v>
      </c>
      <c r="E1" s="8" t="s">
        <v>66</v>
      </c>
      <c r="F1" s="3" t="s">
        <v>67</v>
      </c>
    </row>
    <row r="2" spans="1:6">
      <c r="A2" s="3" t="s">
        <v>18</v>
      </c>
      <c r="B2" t="s">
        <v>19</v>
      </c>
      <c r="C2" s="5">
        <v>353.41</v>
      </c>
      <c r="D2" s="5">
        <v>233.27</v>
      </c>
      <c r="E2" s="5">
        <v>353.41</v>
      </c>
      <c r="F2" s="5">
        <v>4580.32</v>
      </c>
    </row>
    <row r="3" spans="1:6">
      <c r="A3" s="3" t="s">
        <v>20</v>
      </c>
      <c r="B3" t="s">
        <v>21</v>
      </c>
      <c r="C3" s="5">
        <v>12788.61</v>
      </c>
      <c r="D3" s="5">
        <v>8441.34</v>
      </c>
      <c r="E3" s="5">
        <v>12788.61</v>
      </c>
      <c r="F3" s="5">
        <v>165745.5</v>
      </c>
    </row>
    <row r="4" spans="1:6">
      <c r="A4" s="3" t="s">
        <v>22</v>
      </c>
      <c r="B4" t="s">
        <v>19</v>
      </c>
      <c r="C4" s="5">
        <v>1365.54</v>
      </c>
      <c r="D4" s="5">
        <v>901.35</v>
      </c>
      <c r="E4" s="5">
        <v>1365.54</v>
      </c>
      <c r="F4" s="5">
        <v>17698.009999999998</v>
      </c>
    </row>
    <row r="5" spans="1:6">
      <c r="A5" s="3" t="s">
        <v>23</v>
      </c>
      <c r="B5" t="s">
        <v>24</v>
      </c>
      <c r="C5" s="5">
        <v>1302.17</v>
      </c>
      <c r="D5" s="5">
        <v>859.52</v>
      </c>
      <c r="E5" s="5">
        <v>1302.17</v>
      </c>
      <c r="F5" s="5">
        <v>16876.650000000001</v>
      </c>
    </row>
    <row r="6" spans="1:6">
      <c r="A6" s="3" t="s">
        <v>25</v>
      </c>
      <c r="B6" t="s">
        <v>19</v>
      </c>
      <c r="C6" s="5">
        <v>170.22</v>
      </c>
      <c r="D6" s="5">
        <v>112.36</v>
      </c>
      <c r="E6" s="5">
        <v>170.22</v>
      </c>
      <c r="F6" s="5">
        <v>2206.1</v>
      </c>
    </row>
    <row r="7" spans="1:6">
      <c r="A7" s="3" t="s">
        <v>26</v>
      </c>
      <c r="B7" t="s">
        <v>24</v>
      </c>
      <c r="C7" s="5">
        <v>871.57</v>
      </c>
      <c r="D7" s="5">
        <v>575.29999999999995</v>
      </c>
      <c r="E7" s="5">
        <v>871.57</v>
      </c>
      <c r="F7" s="5">
        <v>11295.91</v>
      </c>
    </row>
    <row r="8" spans="1:6">
      <c r="A8" s="3" t="s">
        <v>27</v>
      </c>
      <c r="B8" t="s">
        <v>19</v>
      </c>
      <c r="C8" s="5">
        <v>280.64</v>
      </c>
      <c r="D8" s="5">
        <v>185.24</v>
      </c>
      <c r="E8" s="5">
        <v>280.64</v>
      </c>
      <c r="F8" s="5">
        <v>3637.19</v>
      </c>
    </row>
    <row r="9" spans="1:6">
      <c r="A9" s="3" t="s">
        <v>28</v>
      </c>
      <c r="B9" t="s">
        <v>24</v>
      </c>
      <c r="C9" s="5">
        <v>4636.32</v>
      </c>
      <c r="D9" s="5">
        <v>3060.28</v>
      </c>
      <c r="E9" s="5">
        <v>4636.32</v>
      </c>
      <c r="F9" s="5">
        <v>60088.59</v>
      </c>
    </row>
    <row r="10" spans="1:6">
      <c r="A10" s="3" t="s">
        <v>29</v>
      </c>
      <c r="B10" t="s">
        <v>19</v>
      </c>
      <c r="C10" s="5">
        <v>49.36</v>
      </c>
      <c r="D10" s="5">
        <v>32.58</v>
      </c>
      <c r="E10" s="5">
        <v>49.36</v>
      </c>
      <c r="F10" s="5">
        <v>639.67999999999995</v>
      </c>
    </row>
    <row r="11" spans="1:6">
      <c r="A11" s="3" t="s">
        <v>30</v>
      </c>
      <c r="B11" t="s">
        <v>19</v>
      </c>
      <c r="C11" s="5">
        <v>2558.34</v>
      </c>
      <c r="D11" s="5">
        <v>1688.68</v>
      </c>
      <c r="E11" s="5">
        <v>2558.34</v>
      </c>
      <c r="F11" s="5">
        <v>33157.11</v>
      </c>
    </row>
    <row r="12" spans="1:6">
      <c r="A12" s="3" t="s">
        <v>68</v>
      </c>
      <c r="B12" t="s">
        <v>21</v>
      </c>
      <c r="C12" s="5">
        <v>19792.439999999999</v>
      </c>
      <c r="D12" s="5">
        <v>13064.33</v>
      </c>
      <c r="E12" s="5">
        <v>19792.439999999999</v>
      </c>
      <c r="F12" s="5">
        <v>256517.9</v>
      </c>
    </row>
    <row r="13" spans="1:6">
      <c r="A13" s="3" t="s">
        <v>31</v>
      </c>
      <c r="B13" t="s">
        <v>19</v>
      </c>
      <c r="C13" s="5">
        <v>96.18</v>
      </c>
      <c r="D13" s="5">
        <v>63.49</v>
      </c>
      <c r="E13" s="5">
        <v>96.18</v>
      </c>
      <c r="F13" s="5">
        <v>1246.57</v>
      </c>
    </row>
    <row r="14" spans="1:6">
      <c r="A14" s="3" t="s">
        <v>32</v>
      </c>
      <c r="B14" t="s">
        <v>24</v>
      </c>
      <c r="C14" s="5">
        <v>5937.96</v>
      </c>
      <c r="D14" s="5">
        <v>3919.45</v>
      </c>
      <c r="E14" s="5">
        <v>5937.96</v>
      </c>
      <c r="F14" s="5">
        <v>76958.33</v>
      </c>
    </row>
    <row r="15" spans="1:6">
      <c r="A15" s="3" t="s">
        <v>33</v>
      </c>
      <c r="B15" t="s">
        <v>19</v>
      </c>
      <c r="C15" s="5">
        <v>743.84</v>
      </c>
      <c r="D15" s="5">
        <v>490.98</v>
      </c>
      <c r="E15" s="5">
        <v>743.84</v>
      </c>
      <c r="F15" s="5">
        <v>9640.4</v>
      </c>
    </row>
    <row r="16" spans="1:6">
      <c r="A16" s="3" t="s">
        <v>34</v>
      </c>
      <c r="B16" t="s">
        <v>24</v>
      </c>
      <c r="C16" s="5">
        <v>540.44000000000005</v>
      </c>
      <c r="D16" s="5">
        <v>356.73</v>
      </c>
      <c r="E16" s="5">
        <v>540.44000000000005</v>
      </c>
      <c r="F16" s="5">
        <v>7004.37</v>
      </c>
    </row>
    <row r="17" spans="1:6">
      <c r="A17" s="3" t="s">
        <v>35</v>
      </c>
      <c r="B17" t="s">
        <v>21</v>
      </c>
      <c r="C17" s="5">
        <v>7453.18</v>
      </c>
      <c r="D17" s="5">
        <v>4919.59</v>
      </c>
      <c r="E17" s="5">
        <v>7453.18</v>
      </c>
      <c r="F17" s="5">
        <v>96596.14</v>
      </c>
    </row>
    <row r="18" spans="1:6">
      <c r="A18" s="3" t="s">
        <v>36</v>
      </c>
      <c r="B18" t="s">
        <v>19</v>
      </c>
      <c r="C18" s="5">
        <v>656.51</v>
      </c>
      <c r="D18" s="5">
        <v>433.34</v>
      </c>
      <c r="E18" s="5">
        <v>656.51</v>
      </c>
      <c r="F18" s="5">
        <v>8508.65</v>
      </c>
    </row>
    <row r="19" spans="1:6">
      <c r="A19" s="3" t="s">
        <v>37</v>
      </c>
      <c r="B19" t="s">
        <v>19</v>
      </c>
      <c r="C19" s="5">
        <v>216.73</v>
      </c>
      <c r="D19" s="5">
        <v>143.05000000000001</v>
      </c>
      <c r="E19" s="5">
        <v>216.73</v>
      </c>
      <c r="F19" s="5">
        <v>2808.87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2024-07-08T23:53:11Z</dcterms:created>
  <dcterms:modified xsi:type="dcterms:W3CDTF">2024-08-09T16:06:45Z</dcterms:modified>
  <cp:category/>
  <cp:contentStatus/>
</cp:coreProperties>
</file>